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H:\Per_Capita\LOCAL LEDGERS\CURRENT ELECTRONIC LEDGERS\ENGLISH\"/>
    </mc:Choice>
  </mc:AlternateContent>
  <xr:revisionPtr revIDLastSave="0" documentId="13_ncr:1_{FC9F1FF0-9F13-427E-AC99-C6F8CCC375F3}" xr6:coauthVersionLast="41" xr6:coauthVersionMax="41" xr10:uidLastSave="{00000000-0000-0000-0000-000000000000}"/>
  <bookViews>
    <workbookView xWindow="-120" yWindow="-120" windowWidth="29040" windowHeight="15840" tabRatio="944"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7" r:id="rId19"/>
    <sheet name="WHEN FINISHED" sheetId="93" r:id="rId20"/>
    <sheet name="WRITTEN REPORTS" sheetId="94" r:id="rId21"/>
    <sheet name="B.3.12" sheetId="98" r:id="rId22"/>
  </sheets>
  <definedNames>
    <definedName name="BMdisplayrowcolumn" localSheetId="0">'BEGIN HERE'!#REF!</definedName>
    <definedName name="_xlnm.Print_Area" localSheetId="4">April!$A$1:$V$93</definedName>
    <definedName name="_xlnm.Print_Area" localSheetId="8">Aug!$A$1:$V$93</definedName>
    <definedName name="_xlnm.Print_Area" localSheetId="17">'BANK REC TIPS'!$A$1:$W$106</definedName>
    <definedName name="_xlnm.Print_Area" localSheetId="0">'BEGIN HERE'!$A$1:$N$61</definedName>
    <definedName name="_xlnm.Print_Area" localSheetId="15">Budget!$A$1:$G$37</definedName>
    <definedName name="_xlnm.Print_Area" localSheetId="12">Dec!$A$1:$V$93</definedName>
    <definedName name="_xlnm.Print_Area" localSheetId="2">Feb!$A$1:$V$93</definedName>
    <definedName name="_xlnm.Print_Area" localSheetId="16">GLOSSARY!$A$1:$B$18</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Treasurer!$A$1:$R$66</definedName>
    <definedName name="_xlnm.Print_Area" localSheetId="14">Trustees!$A$1:$H$50</definedName>
    <definedName name="_xlnm.Print_Area" localSheetId="20">'WRITTEN REPORTS'!$A$1:$R$124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4" i="81" l="1"/>
  <c r="E74" i="82"/>
  <c r="E74" i="83"/>
  <c r="E74" i="84"/>
  <c r="E74" i="85"/>
  <c r="E74" i="86"/>
  <c r="E74" i="80"/>
  <c r="E73" i="81"/>
  <c r="E73" i="82"/>
  <c r="E73" i="83"/>
  <c r="E73" i="84"/>
  <c r="E73" i="85"/>
  <c r="E73" i="86"/>
  <c r="E73" i="80"/>
  <c r="E72" i="81"/>
  <c r="E72" i="82"/>
  <c r="E72" i="83"/>
  <c r="E72" i="84"/>
  <c r="E72" i="85"/>
  <c r="E72" i="86"/>
  <c r="E72" i="80"/>
  <c r="E74" i="79"/>
  <c r="E73" i="79"/>
  <c r="E72" i="79"/>
  <c r="E74" i="77"/>
  <c r="E73" i="77"/>
  <c r="E72" i="77"/>
  <c r="E74" i="76"/>
  <c r="E73" i="76"/>
  <c r="E72" i="76"/>
  <c r="E74" i="78"/>
  <c r="E73" i="78"/>
  <c r="E72" i="78"/>
  <c r="E2" i="76" l="1"/>
  <c r="E2" i="77"/>
  <c r="E2" i="78"/>
  <c r="E2" i="79"/>
  <c r="E2" i="80"/>
  <c r="E2" i="81"/>
  <c r="E2" i="82"/>
  <c r="E2" i="83"/>
  <c r="E2" i="84"/>
  <c r="E2" i="85"/>
  <c r="E2" i="86"/>
  <c r="E2" i="4"/>
  <c r="L53" i="76"/>
  <c r="R53" i="76" s="1"/>
  <c r="L53" i="77"/>
  <c r="R53" i="77" s="1"/>
  <c r="L53" i="78"/>
  <c r="R53" i="78" s="1"/>
  <c r="L53" i="79"/>
  <c r="R53" i="79" s="1"/>
  <c r="L53" i="80"/>
  <c r="R53" i="80" s="1"/>
  <c r="L53" i="81"/>
  <c r="R53" i="81" s="1"/>
  <c r="L53" i="82"/>
  <c r="R53" i="82" s="1"/>
  <c r="L53" i="83"/>
  <c r="R53" i="83" s="1"/>
  <c r="L53" i="84"/>
  <c r="R53" i="84" s="1"/>
  <c r="L53" i="85"/>
  <c r="R53" i="85" s="1"/>
  <c r="L53" i="86"/>
  <c r="R53" i="86" s="1"/>
  <c r="G26" i="22" s="1"/>
  <c r="L53" i="4"/>
  <c r="R53" i="4" s="1"/>
  <c r="P9" i="22"/>
  <c r="A28" i="60" s="1"/>
  <c r="A22" i="91" s="1"/>
  <c r="O9" i="22"/>
  <c r="N9" i="22"/>
  <c r="A26" i="60"/>
  <c r="A20" i="91" s="1"/>
  <c r="M9" i="22"/>
  <c r="A25" i="60" s="1"/>
  <c r="A19" i="91" s="1"/>
  <c r="L9" i="22"/>
  <c r="A24" i="60"/>
  <c r="A18" i="91" s="1"/>
  <c r="K9" i="22"/>
  <c r="A23" i="60" s="1"/>
  <c r="A17" i="91" s="1"/>
  <c r="J9" i="22"/>
  <c r="A22" i="60" s="1"/>
  <c r="A16" i="91" s="1"/>
  <c r="I9" i="22"/>
  <c r="A21" i="60" s="1"/>
  <c r="A15" i="91" s="1"/>
  <c r="H9" i="22"/>
  <c r="A20" i="60" s="1"/>
  <c r="A14" i="91" s="1"/>
  <c r="G9" i="22"/>
  <c r="A19" i="60" s="1"/>
  <c r="A13" i="91" s="1"/>
  <c r="F9" i="22"/>
  <c r="A18" i="60" s="1"/>
  <c r="A12" i="91" s="1"/>
  <c r="E9" i="22"/>
  <c r="A17" i="60" s="1"/>
  <c r="A11" i="91" s="1"/>
  <c r="D9" i="22"/>
  <c r="A16" i="60" s="1"/>
  <c r="A10" i="91" s="1"/>
  <c r="C9" i="22"/>
  <c r="A12" i="60" s="1"/>
  <c r="A6" i="91" s="1"/>
  <c r="B9" i="22"/>
  <c r="A11" i="60" s="1"/>
  <c r="A5" i="91" s="1"/>
  <c r="A27" i="60"/>
  <c r="A21" i="91" s="1"/>
  <c r="G29" i="97"/>
  <c r="N55" i="86"/>
  <c r="B28" i="22" s="1"/>
  <c r="N55" i="85"/>
  <c r="N55" i="84"/>
  <c r="N55" i="83"/>
  <c r="N55" i="82"/>
  <c r="N55" i="81"/>
  <c r="N55" i="80"/>
  <c r="N55" i="79"/>
  <c r="N55" i="78"/>
  <c r="N55" i="77"/>
  <c r="N55" i="76"/>
  <c r="B3" i="91"/>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B13" i="22" s="1"/>
  <c r="I50" i="78"/>
  <c r="C13" i="22" s="1"/>
  <c r="J50" i="78"/>
  <c r="H62" i="78" s="1"/>
  <c r="K50" i="78"/>
  <c r="H63" i="78" s="1"/>
  <c r="L50" i="78"/>
  <c r="F13" i="22" s="1"/>
  <c r="M50" i="78"/>
  <c r="H65" i="78" s="1"/>
  <c r="N50" i="78"/>
  <c r="H13" i="22" s="1"/>
  <c r="O50" i="78"/>
  <c r="I13" i="22" s="1"/>
  <c r="P50" i="78"/>
  <c r="H68" i="78" s="1"/>
  <c r="Q50" i="78"/>
  <c r="H69" i="78" s="1"/>
  <c r="R50" i="78"/>
  <c r="H70" i="78" s="1"/>
  <c r="S50" i="78"/>
  <c r="H71" i="78" s="1"/>
  <c r="T50" i="78"/>
  <c r="H72" i="78" s="1"/>
  <c r="U50" i="78"/>
  <c r="H73" i="78" s="1"/>
  <c r="V50" i="78"/>
  <c r="P13" i="22" s="1"/>
  <c r="F51" i="78"/>
  <c r="N51" i="78"/>
  <c r="E53" i="78"/>
  <c r="J53" i="78"/>
  <c r="Q53" i="78" s="1"/>
  <c r="M53" i="78"/>
  <c r="M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H58" i="82" s="1"/>
  <c r="I50" i="82"/>
  <c r="C17" i="22" s="1"/>
  <c r="J50" i="82"/>
  <c r="D17" i="22" s="1"/>
  <c r="K50" i="82"/>
  <c r="E17" i="22" s="1"/>
  <c r="L50" i="82"/>
  <c r="H64" i="82" s="1"/>
  <c r="M50" i="82"/>
  <c r="G17" i="22" s="1"/>
  <c r="N50" i="82"/>
  <c r="H17" i="22" s="1"/>
  <c r="O50" i="82"/>
  <c r="H67" i="82" s="1"/>
  <c r="P50" i="82"/>
  <c r="H68" i="82" s="1"/>
  <c r="Q50" i="82"/>
  <c r="K17" i="22" s="1"/>
  <c r="R50" i="82"/>
  <c r="H70" i="82" s="1"/>
  <c r="S50" i="82"/>
  <c r="H71" i="82" s="1"/>
  <c r="T50" i="82"/>
  <c r="H72" i="82" s="1"/>
  <c r="U50" i="82"/>
  <c r="H73" i="82"/>
  <c r="V50" i="82"/>
  <c r="H74" i="82" s="1"/>
  <c r="F51" i="82"/>
  <c r="N51" i="82"/>
  <c r="E53" i="82"/>
  <c r="J53" i="82"/>
  <c r="Q53" i="82" s="1"/>
  <c r="M53" i="82"/>
  <c r="M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5" i="91"/>
  <c r="F6" i="91"/>
  <c r="C7" i="91"/>
  <c r="E7" i="91"/>
  <c r="G7" i="91"/>
  <c r="F10" i="91"/>
  <c r="F11" i="91"/>
  <c r="F12" i="91"/>
  <c r="F13" i="91"/>
  <c r="F14" i="91"/>
  <c r="F15" i="91"/>
  <c r="F16" i="91"/>
  <c r="F17" i="91"/>
  <c r="F18" i="91"/>
  <c r="F19" i="91"/>
  <c r="F20" i="91"/>
  <c r="F21" i="91"/>
  <c r="F22" i="91"/>
  <c r="C23" i="91"/>
  <c r="E23" i="91"/>
  <c r="E24" i="91" s="1"/>
  <c r="G23" i="91"/>
  <c r="G24" i="91"/>
  <c r="G30" i="91"/>
  <c r="G36" i="91"/>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H58" i="86" s="1"/>
  <c r="I50" i="86"/>
  <c r="C21" i="22" s="1"/>
  <c r="J50" i="86"/>
  <c r="D21" i="22" s="1"/>
  <c r="K50" i="86"/>
  <c r="H63" i="86" s="1"/>
  <c r="L50" i="86"/>
  <c r="H64" i="86" s="1"/>
  <c r="M50" i="86"/>
  <c r="H65" i="86" s="1"/>
  <c r="N50" i="86"/>
  <c r="H66" i="86" s="1"/>
  <c r="O50" i="86"/>
  <c r="I21" i="22" s="1"/>
  <c r="P50" i="86"/>
  <c r="H68" i="86" s="1"/>
  <c r="Q50" i="86"/>
  <c r="K21" i="22" s="1"/>
  <c r="R50" i="86"/>
  <c r="H70" i="86" s="1"/>
  <c r="S50" i="86"/>
  <c r="H71" i="86" s="1"/>
  <c r="T50" i="86"/>
  <c r="H72" i="86" s="1"/>
  <c r="U50" i="86"/>
  <c r="H73" i="86" s="1"/>
  <c r="V50" i="86"/>
  <c r="H74" i="86" s="1"/>
  <c r="F51" i="86"/>
  <c r="N51" i="86"/>
  <c r="E53" i="86"/>
  <c r="J53" i="86"/>
  <c r="Q53" i="86" s="1"/>
  <c r="M53" i="86"/>
  <c r="A26" i="22" s="1"/>
  <c r="A27" i="22"/>
  <c r="M55" i="86"/>
  <c r="A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Q87" i="86" s="1"/>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H63" i="76" s="1"/>
  <c r="L50" i="76"/>
  <c r="H64" i="76" s="1"/>
  <c r="M50" i="76"/>
  <c r="G11" i="22" s="1"/>
  <c r="N50" i="76"/>
  <c r="O50" i="76"/>
  <c r="H67" i="76" s="1"/>
  <c r="P50" i="76"/>
  <c r="H68" i="76" s="1"/>
  <c r="Q50" i="76"/>
  <c r="K11" i="22" s="1"/>
  <c r="R50" i="76"/>
  <c r="L11" i="22" s="1"/>
  <c r="S50" i="76"/>
  <c r="H71" i="76" s="1"/>
  <c r="T50" i="76"/>
  <c r="H72" i="76" s="1"/>
  <c r="U50" i="76"/>
  <c r="H73" i="76" s="1"/>
  <c r="O11" i="22"/>
  <c r="V50" i="76"/>
  <c r="P11" i="22" s="1"/>
  <c r="F51" i="76"/>
  <c r="N51" i="76"/>
  <c r="E53" i="76"/>
  <c r="J53" i="76"/>
  <c r="Q53" i="76" s="1"/>
  <c r="M53" i="76"/>
  <c r="M55" i="76"/>
  <c r="M56" i="76"/>
  <c r="N56" i="76"/>
  <c r="E57" i="76"/>
  <c r="H57" i="76"/>
  <c r="J57" i="76"/>
  <c r="J61" i="76" s="1"/>
  <c r="N57" i="76"/>
  <c r="O57" i="76"/>
  <c r="R57" i="76"/>
  <c r="S57" i="76"/>
  <c r="E58" i="76"/>
  <c r="E59" i="76"/>
  <c r="E60" i="76"/>
  <c r="E61" i="76"/>
  <c r="H61" i="76"/>
  <c r="E62" i="76"/>
  <c r="E63" i="76"/>
  <c r="E64" i="76"/>
  <c r="E65" i="76"/>
  <c r="E66" i="76"/>
  <c r="H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H58" i="4" s="1"/>
  <c r="J58" i="4" s="1"/>
  <c r="I50" i="4"/>
  <c r="H59" i="4" s="1"/>
  <c r="J50" i="4"/>
  <c r="D10" i="22" s="1"/>
  <c r="K50" i="4"/>
  <c r="E10" i="22" s="1"/>
  <c r="L50" i="4"/>
  <c r="F10" i="22" s="1"/>
  <c r="M50" i="4"/>
  <c r="G10" i="22" s="1"/>
  <c r="N50" i="4"/>
  <c r="H10" i="22" s="1"/>
  <c r="O50" i="4"/>
  <c r="H67" i="4" s="1"/>
  <c r="J67" i="4" s="1"/>
  <c r="P50" i="4"/>
  <c r="H68" i="4" s="1"/>
  <c r="J68" i="4" s="1"/>
  <c r="Q50" i="4"/>
  <c r="K10" i="22" s="1"/>
  <c r="R50" i="4"/>
  <c r="L10" i="22" s="1"/>
  <c r="H70" i="4"/>
  <c r="J70" i="4" s="1"/>
  <c r="S50" i="4"/>
  <c r="M10" i="22" s="1"/>
  <c r="T50" i="4"/>
  <c r="H72" i="4" s="1"/>
  <c r="J72" i="4" s="1"/>
  <c r="U50" i="4"/>
  <c r="H73" i="4" s="1"/>
  <c r="J73" i="4" s="1"/>
  <c r="V50" i="4"/>
  <c r="H74" i="4" s="1"/>
  <c r="J74" i="4" s="1"/>
  <c r="E51" i="4"/>
  <c r="E51" i="86" s="1"/>
  <c r="J53" i="4"/>
  <c r="Q53" i="4" s="1"/>
  <c r="J56" i="4"/>
  <c r="H57" i="4"/>
  <c r="H61" i="4"/>
  <c r="E62" i="4"/>
  <c r="E63" i="4"/>
  <c r="E64" i="4"/>
  <c r="E65" i="4"/>
  <c r="E66" i="4"/>
  <c r="E67" i="4"/>
  <c r="E68" i="4"/>
  <c r="E69" i="4"/>
  <c r="E70" i="4"/>
  <c r="E71" i="4"/>
  <c r="E72" i="4"/>
  <c r="E73" i="4"/>
  <c r="E74" i="4"/>
  <c r="K86" i="4"/>
  <c r="K87" i="4"/>
  <c r="U87" i="4"/>
  <c r="Q87" i="4" s="1"/>
  <c r="Q88" i="4" s="1"/>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H58" i="81" s="1"/>
  <c r="I50" i="81"/>
  <c r="C16" i="22" s="1"/>
  <c r="J50" i="81"/>
  <c r="H62" i="81" s="1"/>
  <c r="K50" i="81"/>
  <c r="H63" i="81" s="1"/>
  <c r="L50" i="81"/>
  <c r="F16" i="22" s="1"/>
  <c r="M50" i="81"/>
  <c r="H65" i="81" s="1"/>
  <c r="N50" i="81"/>
  <c r="H66" i="81" s="1"/>
  <c r="O50" i="81"/>
  <c r="I16" i="22" s="1"/>
  <c r="P50" i="81"/>
  <c r="H68" i="81" s="1"/>
  <c r="Q50" i="81"/>
  <c r="H69" i="81" s="1"/>
  <c r="R50" i="81"/>
  <c r="L16" i="22" s="1"/>
  <c r="S50" i="81"/>
  <c r="H71" i="81" s="1"/>
  <c r="T50" i="81"/>
  <c r="H72" i="81" s="1"/>
  <c r="U50" i="81"/>
  <c r="O16" i="22" s="1"/>
  <c r="V50" i="81"/>
  <c r="H74" i="81" s="1"/>
  <c r="F51" i="81"/>
  <c r="N51" i="81"/>
  <c r="E53" i="81"/>
  <c r="J53" i="81"/>
  <c r="Q53" i="81" s="1"/>
  <c r="M53" i="81"/>
  <c r="M55" i="81"/>
  <c r="M56" i="81"/>
  <c r="N56" i="81"/>
  <c r="E57" i="81"/>
  <c r="H57" i="81"/>
  <c r="J57" i="81"/>
  <c r="J61" i="81" s="1"/>
  <c r="N57" i="81"/>
  <c r="O57" i="81"/>
  <c r="R57" i="81"/>
  <c r="S57" i="81"/>
  <c r="E58" i="81"/>
  <c r="E59" i="81"/>
  <c r="E60" i="81"/>
  <c r="E61" i="81"/>
  <c r="H61" i="81"/>
  <c r="E62" i="81"/>
  <c r="E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H58" i="80" s="1"/>
  <c r="I50" i="80"/>
  <c r="H59" i="80" s="1"/>
  <c r="J50" i="80"/>
  <c r="D15" i="22" s="1"/>
  <c r="K50" i="80"/>
  <c r="H63" i="80" s="1"/>
  <c r="L50" i="80"/>
  <c r="F15" i="22" s="1"/>
  <c r="M50" i="80"/>
  <c r="H65" i="80" s="1"/>
  <c r="N50" i="80"/>
  <c r="H66" i="80" s="1"/>
  <c r="O50" i="80"/>
  <c r="I15" i="22" s="1"/>
  <c r="P50" i="80"/>
  <c r="H68" i="80"/>
  <c r="Q50" i="80"/>
  <c r="H69" i="80" s="1"/>
  <c r="R50" i="80"/>
  <c r="L15" i="22"/>
  <c r="S50" i="80"/>
  <c r="H71" i="80" s="1"/>
  <c r="T50" i="80"/>
  <c r="H72" i="80" s="1"/>
  <c r="U50" i="80"/>
  <c r="H73" i="80" s="1"/>
  <c r="V50" i="80"/>
  <c r="H74" i="80" s="1"/>
  <c r="F51" i="80"/>
  <c r="N51" i="80"/>
  <c r="E53" i="80"/>
  <c r="J53" i="80"/>
  <c r="Q53" i="80" s="1"/>
  <c r="M53" i="80"/>
  <c r="M55" i="80"/>
  <c r="M56" i="80"/>
  <c r="N56" i="80"/>
  <c r="E57" i="80"/>
  <c r="H57" i="80"/>
  <c r="J57" i="80"/>
  <c r="J61" i="80" s="1"/>
  <c r="N57" i="80"/>
  <c r="O57" i="80"/>
  <c r="R57" i="80"/>
  <c r="S57" i="80"/>
  <c r="E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H58" i="77" s="1"/>
  <c r="I50" i="77"/>
  <c r="H59" i="77" s="1"/>
  <c r="J50" i="77"/>
  <c r="H62" i="77" s="1"/>
  <c r="K50" i="77"/>
  <c r="E12" i="22" s="1"/>
  <c r="L50" i="77"/>
  <c r="H64" i="77" s="1"/>
  <c r="M50" i="77"/>
  <c r="H65" i="77" s="1"/>
  <c r="N50" i="77"/>
  <c r="H66" i="77" s="1"/>
  <c r="O50" i="77"/>
  <c r="I12" i="22" s="1"/>
  <c r="P50" i="77"/>
  <c r="H68" i="77" s="1"/>
  <c r="Q50" i="77"/>
  <c r="H69" i="77" s="1"/>
  <c r="R50" i="77"/>
  <c r="H70" i="77" s="1"/>
  <c r="S50" i="77"/>
  <c r="H71" i="77" s="1"/>
  <c r="T50" i="77"/>
  <c r="H72" i="77" s="1"/>
  <c r="U50" i="77"/>
  <c r="H73" i="77" s="1"/>
  <c r="V50" i="77"/>
  <c r="H74" i="77" s="1"/>
  <c r="F51" i="77"/>
  <c r="N51" i="77"/>
  <c r="E53" i="77"/>
  <c r="J53" i="77"/>
  <c r="Q53" i="77" s="1"/>
  <c r="M53" i="77"/>
  <c r="M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I50" i="79"/>
  <c r="C14" i="22" s="1"/>
  <c r="J50" i="79"/>
  <c r="H62" i="79" s="1"/>
  <c r="K50" i="79"/>
  <c r="H63" i="79" s="1"/>
  <c r="L50" i="79"/>
  <c r="H64" i="79" s="1"/>
  <c r="M50" i="79"/>
  <c r="H65" i="79" s="1"/>
  <c r="N50" i="79"/>
  <c r="H66" i="79" s="1"/>
  <c r="O50" i="79"/>
  <c r="I14" i="22" s="1"/>
  <c r="P50" i="79"/>
  <c r="H68" i="79" s="1"/>
  <c r="Q50" i="79"/>
  <c r="K14" i="22" s="1"/>
  <c r="R50" i="79"/>
  <c r="L14" i="22" s="1"/>
  <c r="S50" i="79"/>
  <c r="H71" i="79" s="1"/>
  <c r="T50" i="79"/>
  <c r="H72" i="79" s="1"/>
  <c r="U50" i="79"/>
  <c r="H73" i="79" s="1"/>
  <c r="V50" i="79"/>
  <c r="H74" i="79" s="1"/>
  <c r="F51" i="79"/>
  <c r="N51" i="79"/>
  <c r="E53" i="79"/>
  <c r="J53" i="79"/>
  <c r="Q53" i="79" s="1"/>
  <c r="M53" i="79"/>
  <c r="M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s="1"/>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H58" i="85" s="1"/>
  <c r="I50" i="85"/>
  <c r="H59" i="85" s="1"/>
  <c r="J50" i="85"/>
  <c r="H62" i="85" s="1"/>
  <c r="K50" i="85"/>
  <c r="H63" i="85" s="1"/>
  <c r="L50" i="85"/>
  <c r="H64" i="85" s="1"/>
  <c r="M50" i="85"/>
  <c r="H65" i="85" s="1"/>
  <c r="N50" i="85"/>
  <c r="H66" i="85" s="1"/>
  <c r="O50" i="85"/>
  <c r="I20" i="22" s="1"/>
  <c r="P50" i="85"/>
  <c r="H68" i="85" s="1"/>
  <c r="Q50" i="85"/>
  <c r="H69" i="85" s="1"/>
  <c r="R50" i="85"/>
  <c r="H70" i="85" s="1"/>
  <c r="S50" i="85"/>
  <c r="H71" i="85" s="1"/>
  <c r="T50" i="85"/>
  <c r="N20" i="22" s="1"/>
  <c r="U50" i="85"/>
  <c r="H73" i="85"/>
  <c r="V50" i="85"/>
  <c r="H74" i="85" s="1"/>
  <c r="F51" i="85"/>
  <c r="N51" i="85"/>
  <c r="E53" i="85"/>
  <c r="J53" i="85"/>
  <c r="Q53" i="85" s="1"/>
  <c r="M53" i="85"/>
  <c r="M55" i="85"/>
  <c r="M56" i="85"/>
  <c r="N56" i="85"/>
  <c r="E57" i="85"/>
  <c r="H57" i="85"/>
  <c r="J57" i="85"/>
  <c r="J61" i="85" s="1"/>
  <c r="N57" i="85"/>
  <c r="O57" i="85"/>
  <c r="R57" i="85"/>
  <c r="S57" i="85"/>
  <c r="E58" i="85"/>
  <c r="E59" i="85"/>
  <c r="E60" i="85"/>
  <c r="E61" i="85"/>
  <c r="H61" i="85"/>
  <c r="E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B19" i="22" s="1"/>
  <c r="I50" i="84"/>
  <c r="H59" i="84" s="1"/>
  <c r="J50" i="84"/>
  <c r="D19" i="22" s="1"/>
  <c r="K50" i="84"/>
  <c r="H63" i="84" s="1"/>
  <c r="L50" i="84"/>
  <c r="F19" i="22" s="1"/>
  <c r="M50" i="84"/>
  <c r="G19" i="22" s="1"/>
  <c r="N50" i="84"/>
  <c r="H66" i="84" s="1"/>
  <c r="O50" i="84"/>
  <c r="I19" i="22" s="1"/>
  <c r="P50" i="84"/>
  <c r="J19" i="22" s="1"/>
  <c r="Q50" i="84"/>
  <c r="H69" i="84" s="1"/>
  <c r="R50" i="84"/>
  <c r="L19" i="22" s="1"/>
  <c r="S50" i="84"/>
  <c r="H71" i="84" s="1"/>
  <c r="T50" i="84"/>
  <c r="N19" i="22" s="1"/>
  <c r="U50" i="84"/>
  <c r="H73" i="84" s="1"/>
  <c r="V50" i="84"/>
  <c r="H74" i="84" s="1"/>
  <c r="F51" i="84"/>
  <c r="N51" i="84"/>
  <c r="E53" i="84"/>
  <c r="J53" i="84"/>
  <c r="Q53" i="84" s="1"/>
  <c r="M53" i="84"/>
  <c r="M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6" i="84"/>
  <c r="K86" i="84"/>
  <c r="K87" i="84"/>
  <c r="U87" i="84"/>
  <c r="Q87" i="84" s="1"/>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I50" i="83"/>
  <c r="H59" i="83" s="1"/>
  <c r="J50" i="83"/>
  <c r="D18" i="22" s="1"/>
  <c r="K50" i="83"/>
  <c r="E18" i="22" s="1"/>
  <c r="L50" i="83"/>
  <c r="H64" i="83" s="1"/>
  <c r="M50" i="83"/>
  <c r="H65" i="83" s="1"/>
  <c r="N50" i="83"/>
  <c r="H18" i="22" s="1"/>
  <c r="O50" i="83"/>
  <c r="I18" i="22" s="1"/>
  <c r="P50" i="83"/>
  <c r="H68" i="83" s="1"/>
  <c r="Q50" i="83"/>
  <c r="H69" i="83" s="1"/>
  <c r="R50" i="83"/>
  <c r="H70" i="83" s="1"/>
  <c r="S50" i="83"/>
  <c r="H71" i="83" s="1"/>
  <c r="T50" i="83"/>
  <c r="H72" i="83" s="1"/>
  <c r="U50" i="83"/>
  <c r="H73" i="83" s="1"/>
  <c r="V50" i="83"/>
  <c r="P18" i="22" s="1"/>
  <c r="F51" i="83"/>
  <c r="N51" i="83"/>
  <c r="E53" i="83"/>
  <c r="J53" i="83"/>
  <c r="Q53" i="83" s="1"/>
  <c r="M53" i="83"/>
  <c r="M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c r="Q88" i="83" s="1"/>
  <c r="K88" i="83"/>
  <c r="K89" i="83"/>
  <c r="K90" i="83"/>
  <c r="K91" i="83"/>
  <c r="K92" i="83"/>
  <c r="F93" i="83"/>
  <c r="I93" i="83"/>
  <c r="G2" i="22"/>
  <c r="D1" i="60" s="1"/>
  <c r="K2" i="22"/>
  <c r="F1" i="60" s="1"/>
  <c r="D4" i="22"/>
  <c r="B2" i="60" s="1"/>
  <c r="L4" i="22"/>
  <c r="B5" i="60" s="1"/>
  <c r="D5" i="22"/>
  <c r="B3" i="60" s="1"/>
  <c r="Q10" i="22"/>
  <c r="R10" i="22"/>
  <c r="H11" i="22"/>
  <c r="N11" i="22"/>
  <c r="Q11" i="22"/>
  <c r="R11" i="22"/>
  <c r="H12" i="22"/>
  <c r="Q12" i="22"/>
  <c r="R12" i="22"/>
  <c r="G13" i="22"/>
  <c r="K13" i="22"/>
  <c r="O13" i="22"/>
  <c r="Q13" i="22"/>
  <c r="R13" i="22"/>
  <c r="O14" i="22"/>
  <c r="Q14" i="22"/>
  <c r="R14" i="22"/>
  <c r="B15" i="22"/>
  <c r="J15" i="22"/>
  <c r="M15" i="22"/>
  <c r="Q15" i="22"/>
  <c r="R15" i="22"/>
  <c r="M16" i="22"/>
  <c r="Q16" i="22"/>
  <c r="R16" i="22"/>
  <c r="I17" i="22"/>
  <c r="Q17" i="22"/>
  <c r="R17" i="22"/>
  <c r="Q18" i="22"/>
  <c r="R18" i="22"/>
  <c r="Q19" i="22"/>
  <c r="R19" i="22"/>
  <c r="K20" i="22"/>
  <c r="O20" i="22"/>
  <c r="Q20" i="22"/>
  <c r="R20" i="22"/>
  <c r="F21" i="22"/>
  <c r="J21" i="22"/>
  <c r="Q21" i="22"/>
  <c r="R21" i="22"/>
  <c r="E26" i="22"/>
  <c r="E27" i="22"/>
  <c r="E28" i="22"/>
  <c r="B31" i="22"/>
  <c r="C31" i="22"/>
  <c r="G31" i="22"/>
  <c r="H31" i="22"/>
  <c r="B32" i="22"/>
  <c r="C32" i="22"/>
  <c r="G32" i="22"/>
  <c r="H32" i="22"/>
  <c r="B33" i="22"/>
  <c r="C33" i="22"/>
  <c r="G33" i="22"/>
  <c r="H33" i="22"/>
  <c r="B34" i="22"/>
  <c r="C34" i="22"/>
  <c r="G34" i="22"/>
  <c r="H34" i="22"/>
  <c r="B35" i="22"/>
  <c r="C35" i="22"/>
  <c r="G35" i="22"/>
  <c r="H35" i="22"/>
  <c r="B36" i="22"/>
  <c r="C36" i="22"/>
  <c r="G36" i="22"/>
  <c r="H36" i="22"/>
  <c r="B37" i="22"/>
  <c r="C37" i="22"/>
  <c r="G37" i="22"/>
  <c r="H37" i="22"/>
  <c r="B38" i="22"/>
  <c r="C38" i="22"/>
  <c r="G38" i="22"/>
  <c r="H38" i="22"/>
  <c r="B39" i="22"/>
  <c r="C39" i="22"/>
  <c r="G39" i="22"/>
  <c r="H39" i="22"/>
  <c r="B40" i="22"/>
  <c r="C40" i="22"/>
  <c r="G40" i="22"/>
  <c r="H40" i="22"/>
  <c r="B41" i="22"/>
  <c r="C41" i="22"/>
  <c r="G41" i="22"/>
  <c r="H41" i="22"/>
  <c r="B42" i="22"/>
  <c r="C42" i="22"/>
  <c r="G42" i="22"/>
  <c r="H42" i="22"/>
  <c r="B43" i="22"/>
  <c r="C43" i="22"/>
  <c r="G43" i="22"/>
  <c r="H43" i="22"/>
  <c r="B44" i="22"/>
  <c r="C44" i="22"/>
  <c r="G44" i="22"/>
  <c r="H44" i="22"/>
  <c r="B45" i="22"/>
  <c r="C45" i="22"/>
  <c r="G45" i="22"/>
  <c r="H45" i="22"/>
  <c r="B46" i="22"/>
  <c r="C46" i="22"/>
  <c r="G46" i="22"/>
  <c r="H46" i="22"/>
  <c r="B47" i="22"/>
  <c r="C47" i="22"/>
  <c r="G47" i="22"/>
  <c r="H47" i="22"/>
  <c r="P47" i="22"/>
  <c r="B48" i="22"/>
  <c r="C48" i="22"/>
  <c r="G48" i="22"/>
  <c r="H48" i="22"/>
  <c r="B49" i="22"/>
  <c r="C49" i="22"/>
  <c r="G49" i="22"/>
  <c r="H49" i="22"/>
  <c r="B50" i="22"/>
  <c r="C50" i="22"/>
  <c r="G50" i="22"/>
  <c r="H50" i="22"/>
  <c r="B51" i="22"/>
  <c r="C51" i="22"/>
  <c r="G51" i="22"/>
  <c r="H51" i="22"/>
  <c r="B52" i="22"/>
  <c r="C52" i="22"/>
  <c r="G52" i="22"/>
  <c r="H52" i="22"/>
  <c r="B53" i="22"/>
  <c r="C53" i="22"/>
  <c r="G53" i="22"/>
  <c r="H53" i="22"/>
  <c r="B54" i="22"/>
  <c r="C54" i="22"/>
  <c r="G54" i="22"/>
  <c r="H54" i="22"/>
  <c r="B55" i="22"/>
  <c r="C55" i="22"/>
  <c r="G55" i="22"/>
  <c r="H55" i="22"/>
  <c r="B56" i="22"/>
  <c r="C56" i="22"/>
  <c r="G56" i="22"/>
  <c r="H56" i="22"/>
  <c r="B57" i="22"/>
  <c r="C57" i="22"/>
  <c r="G57" i="22"/>
  <c r="H57" i="22"/>
  <c r="B58" i="22"/>
  <c r="C58" i="22"/>
  <c r="G58" i="22"/>
  <c r="H58" i="22"/>
  <c r="B59" i="22"/>
  <c r="C59" i="22"/>
  <c r="G59" i="22"/>
  <c r="H59" i="22"/>
  <c r="B60" i="22"/>
  <c r="G60" i="22"/>
  <c r="J60" i="22"/>
  <c r="E5" i="60"/>
  <c r="F5" i="60"/>
  <c r="E6" i="60"/>
  <c r="F6" i="60"/>
  <c r="F16" i="60"/>
  <c r="F17" i="60"/>
  <c r="F18" i="60"/>
  <c r="F19" i="60"/>
  <c r="F21" i="60"/>
  <c r="F22" i="60"/>
  <c r="F23" i="60"/>
  <c r="F26" i="60"/>
  <c r="F28" i="60"/>
  <c r="F29" i="60"/>
  <c r="F30" i="60"/>
  <c r="C24" i="91"/>
  <c r="E21" i="22"/>
  <c r="H19" i="22"/>
  <c r="F18" i="22"/>
  <c r="H70" i="80"/>
  <c r="F12" i="22"/>
  <c r="H62" i="4"/>
  <c r="J62" i="4" s="1"/>
  <c r="H72" i="84"/>
  <c r="H68" i="84"/>
  <c r="F17" i="22"/>
  <c r="B17" i="22"/>
  <c r="O17" i="22"/>
  <c r="H20" i="22"/>
  <c r="K15" i="22"/>
  <c r="F14" i="22"/>
  <c r="H51" i="80"/>
  <c r="N14" i="22"/>
  <c r="J18" i="22"/>
  <c r="L12" i="22" l="1"/>
  <c r="H62" i="80"/>
  <c r="H62" i="76"/>
  <c r="H66" i="83"/>
  <c r="H66" i="4"/>
  <c r="J66" i="4" s="1"/>
  <c r="J66" i="76" s="1"/>
  <c r="J66" i="77" s="1"/>
  <c r="K18" i="22"/>
  <c r="K93" i="85"/>
  <c r="H69" i="4"/>
  <c r="J69" i="4" s="1"/>
  <c r="H64" i="80"/>
  <c r="M20" i="22"/>
  <c r="F50" i="77"/>
  <c r="F23" i="91"/>
  <c r="H70" i="76"/>
  <c r="K16" i="22"/>
  <c r="H51" i="83"/>
  <c r="F7" i="91"/>
  <c r="F24" i="91" s="1"/>
  <c r="H58" i="76"/>
  <c r="N12" i="22"/>
  <c r="H62" i="83"/>
  <c r="P10" i="22"/>
  <c r="E20" i="22"/>
  <c r="P14" i="22"/>
  <c r="D14" i="22"/>
  <c r="D12" i="22"/>
  <c r="H72" i="85"/>
  <c r="H67" i="80"/>
  <c r="H75" i="80" s="1"/>
  <c r="C15" i="22"/>
  <c r="H69" i="76"/>
  <c r="F50" i="76"/>
  <c r="F50" i="86"/>
  <c r="H62" i="86"/>
  <c r="K12" i="22"/>
  <c r="I11" i="22"/>
  <c r="Q22" i="22"/>
  <c r="L23" i="22" s="1"/>
  <c r="K93" i="84"/>
  <c r="K93" i="76"/>
  <c r="H62" i="82"/>
  <c r="H66" i="78"/>
  <c r="H58" i="84"/>
  <c r="B16" i="22"/>
  <c r="F50" i="83"/>
  <c r="H63" i="77"/>
  <c r="H63" i="82"/>
  <c r="E13" i="22"/>
  <c r="E19" i="22"/>
  <c r="Q88" i="86"/>
  <c r="E61" i="22" s="1"/>
  <c r="E60" i="22"/>
  <c r="K93" i="81"/>
  <c r="G14" i="22"/>
  <c r="M13" i="22"/>
  <c r="K93" i="83"/>
  <c r="F50" i="79"/>
  <c r="K93" i="77"/>
  <c r="H69" i="86"/>
  <c r="H75" i="86" s="1"/>
  <c r="O21" i="22"/>
  <c r="G20" i="22"/>
  <c r="N15" i="22"/>
  <c r="R22" i="22"/>
  <c r="M23" i="22" s="1"/>
  <c r="H63" i="83"/>
  <c r="G50" i="80"/>
  <c r="K93" i="82"/>
  <c r="K93" i="78"/>
  <c r="K93" i="80"/>
  <c r="H59" i="79"/>
  <c r="B18" i="22"/>
  <c r="H65" i="76"/>
  <c r="L21" i="22"/>
  <c r="N18" i="22"/>
  <c r="H16" i="22"/>
  <c r="K93" i="79"/>
  <c r="K93" i="4"/>
  <c r="J73" i="76"/>
  <c r="J73" i="77" s="1"/>
  <c r="J73" i="78" s="1"/>
  <c r="J73" i="79" s="1"/>
  <c r="J73" i="80" s="1"/>
  <c r="J58" i="76"/>
  <c r="J58" i="77" s="1"/>
  <c r="F50" i="4"/>
  <c r="K93" i="86"/>
  <c r="F50" i="78"/>
  <c r="J16" i="22"/>
  <c r="G16" i="22"/>
  <c r="J17" i="22"/>
  <c r="B12" i="22"/>
  <c r="O19" i="22"/>
  <c r="M17" i="22"/>
  <c r="H67" i="83"/>
  <c r="H58" i="83"/>
  <c r="H60" i="83" s="1"/>
  <c r="G50" i="83"/>
  <c r="H67" i="84"/>
  <c r="H62" i="84"/>
  <c r="F50" i="84"/>
  <c r="H70" i="79"/>
  <c r="H67" i="79"/>
  <c r="G50" i="79"/>
  <c r="H67" i="77"/>
  <c r="H60" i="80"/>
  <c r="G50" i="4"/>
  <c r="H67" i="86"/>
  <c r="G50" i="86"/>
  <c r="F50" i="82"/>
  <c r="H74" i="78"/>
  <c r="H67" i="78"/>
  <c r="G50" i="78"/>
  <c r="K19" i="22"/>
  <c r="K22" i="22" s="1"/>
  <c r="B23" i="60" s="1"/>
  <c r="B17" i="91" s="1"/>
  <c r="D17" i="91" s="1"/>
  <c r="H63" i="4"/>
  <c r="J63" i="4" s="1"/>
  <c r="J63" i="76" s="1"/>
  <c r="J11" i="22"/>
  <c r="F20" i="22"/>
  <c r="G50" i="85"/>
  <c r="F50" i="80"/>
  <c r="H67" i="81"/>
  <c r="H64" i="81"/>
  <c r="G50" i="81"/>
  <c r="C20" i="22"/>
  <c r="H15" i="22"/>
  <c r="G50" i="84"/>
  <c r="F50" i="85"/>
  <c r="F50" i="81"/>
  <c r="J62" i="76"/>
  <c r="J62" i="77" s="1"/>
  <c r="J62" i="78" s="1"/>
  <c r="J62" i="79" s="1"/>
  <c r="G50" i="76"/>
  <c r="N17" i="22"/>
  <c r="H69" i="82"/>
  <c r="G50" i="82"/>
  <c r="G50" i="77"/>
  <c r="J13" i="22"/>
  <c r="J10" i="22"/>
  <c r="J14" i="22"/>
  <c r="J12" i="22"/>
  <c r="J20" i="22"/>
  <c r="P21" i="22"/>
  <c r="P15" i="22"/>
  <c r="P17" i="22"/>
  <c r="O12" i="22"/>
  <c r="O10" i="22"/>
  <c r="N10" i="22"/>
  <c r="N13" i="22"/>
  <c r="J72" i="76"/>
  <c r="J72" i="77" s="1"/>
  <c r="J72" i="78" s="1"/>
  <c r="J72" i="79" s="1"/>
  <c r="J72" i="80" s="1"/>
  <c r="J72" i="81" s="1"/>
  <c r="J72" i="82" s="1"/>
  <c r="J72" i="83" s="1"/>
  <c r="J72" i="84" s="1"/>
  <c r="M18" i="22"/>
  <c r="M11" i="22"/>
  <c r="M21" i="22"/>
  <c r="M12" i="22"/>
  <c r="H71" i="4"/>
  <c r="J71" i="4" s="1"/>
  <c r="J71" i="76" s="1"/>
  <c r="J71" i="77" s="1"/>
  <c r="J71" i="78" s="1"/>
  <c r="J71" i="79" s="1"/>
  <c r="J71" i="80" s="1"/>
  <c r="J71" i="81" s="1"/>
  <c r="J71" i="82" s="1"/>
  <c r="J71" i="83" s="1"/>
  <c r="J71" i="84" s="1"/>
  <c r="J71" i="85" s="1"/>
  <c r="J71" i="86" s="1"/>
  <c r="H70" i="81"/>
  <c r="L17" i="22"/>
  <c r="L18" i="22"/>
  <c r="L13" i="22"/>
  <c r="J70" i="76"/>
  <c r="J70" i="77" s="1"/>
  <c r="J70" i="78" s="1"/>
  <c r="J70" i="79" s="1"/>
  <c r="J70" i="80" s="1"/>
  <c r="J70" i="81" s="1"/>
  <c r="J70" i="82" s="1"/>
  <c r="J70" i="83" s="1"/>
  <c r="J70" i="84" s="1"/>
  <c r="J70" i="85" s="1"/>
  <c r="J70" i="86" s="1"/>
  <c r="H70" i="84"/>
  <c r="J67" i="76"/>
  <c r="H14" i="22"/>
  <c r="H21" i="22"/>
  <c r="G21" i="22"/>
  <c r="H65" i="4"/>
  <c r="J65" i="4" s="1"/>
  <c r="J65" i="76" s="1"/>
  <c r="J65" i="77" s="1"/>
  <c r="J65" i="78" s="1"/>
  <c r="J65" i="79" s="1"/>
  <c r="J65" i="80" s="1"/>
  <c r="J65" i="81" s="1"/>
  <c r="H65" i="82"/>
  <c r="H65" i="84"/>
  <c r="F11" i="22"/>
  <c r="H64" i="78"/>
  <c r="H64" i="84"/>
  <c r="H64" i="4"/>
  <c r="J64" i="4" s="1"/>
  <c r="J64" i="76" s="1"/>
  <c r="H59" i="82"/>
  <c r="H60" i="82" s="1"/>
  <c r="H51" i="82"/>
  <c r="H51" i="85"/>
  <c r="C19" i="22"/>
  <c r="C12" i="22"/>
  <c r="C18" i="22"/>
  <c r="B10" i="22"/>
  <c r="B21" i="22"/>
  <c r="H51" i="76"/>
  <c r="B20" i="22"/>
  <c r="P16" i="22"/>
  <c r="P19" i="22"/>
  <c r="H74" i="76"/>
  <c r="J74" i="76" s="1"/>
  <c r="J74" i="77" s="1"/>
  <c r="J74" i="78" s="1"/>
  <c r="J74" i="79" s="1"/>
  <c r="J74" i="80" s="1"/>
  <c r="J74" i="81" s="1"/>
  <c r="J74" i="82" s="1"/>
  <c r="P12" i="22"/>
  <c r="H74" i="83"/>
  <c r="P20" i="22"/>
  <c r="O18" i="22"/>
  <c r="O15" i="22"/>
  <c r="H73" i="81"/>
  <c r="P51" i="86"/>
  <c r="N16" i="22"/>
  <c r="N21" i="22"/>
  <c r="M14" i="22"/>
  <c r="M19" i="22"/>
  <c r="P51" i="81"/>
  <c r="L20" i="22"/>
  <c r="H69" i="79"/>
  <c r="J68" i="76"/>
  <c r="J68" i="77" s="1"/>
  <c r="J68" i="78" s="1"/>
  <c r="J68" i="79" s="1"/>
  <c r="J68" i="80" s="1"/>
  <c r="J68" i="81" s="1"/>
  <c r="J68" i="82" s="1"/>
  <c r="J68" i="83" s="1"/>
  <c r="J68" i="84" s="1"/>
  <c r="J68" i="85" s="1"/>
  <c r="J68" i="86" s="1"/>
  <c r="H67" i="85"/>
  <c r="H75" i="85" s="1"/>
  <c r="I10" i="22"/>
  <c r="P51" i="82"/>
  <c r="H66" i="82"/>
  <c r="G18" i="22"/>
  <c r="P51" i="83"/>
  <c r="G15" i="22"/>
  <c r="P51" i="77"/>
  <c r="G12" i="22"/>
  <c r="P51" i="84"/>
  <c r="E15" i="22"/>
  <c r="E16" i="22"/>
  <c r="E14" i="22"/>
  <c r="E11" i="22"/>
  <c r="P51" i="80"/>
  <c r="P51" i="4"/>
  <c r="P51" i="76"/>
  <c r="P51" i="78"/>
  <c r="D20" i="22"/>
  <c r="P51" i="79"/>
  <c r="D16" i="22"/>
  <c r="D13" i="22"/>
  <c r="P51" i="85"/>
  <c r="H60" i="77"/>
  <c r="J59" i="4"/>
  <c r="J60" i="4" s="1"/>
  <c r="H60" i="4"/>
  <c r="H60" i="84"/>
  <c r="H59" i="76"/>
  <c r="H59" i="78"/>
  <c r="H51" i="81"/>
  <c r="H59" i="81"/>
  <c r="H60" i="81" s="1"/>
  <c r="C10" i="22"/>
  <c r="H51" i="4"/>
  <c r="H60" i="85"/>
  <c r="H51" i="79"/>
  <c r="H51" i="77"/>
  <c r="H59" i="86"/>
  <c r="H60" i="86" s="1"/>
  <c r="H51" i="86"/>
  <c r="H51" i="78"/>
  <c r="H58" i="79"/>
  <c r="H58" i="78"/>
  <c r="H51" i="84"/>
  <c r="B14" i="22"/>
  <c r="F7" i="60"/>
  <c r="E7" i="60"/>
  <c r="F31" i="60"/>
  <c r="E51" i="79"/>
  <c r="E51" i="83"/>
  <c r="E51" i="80"/>
  <c r="E51" i="84"/>
  <c r="E51" i="76"/>
  <c r="E51" i="81"/>
  <c r="E51" i="85"/>
  <c r="E51" i="77"/>
  <c r="E51" i="78"/>
  <c r="E51" i="82"/>
  <c r="J66" i="78" l="1"/>
  <c r="J66" i="79" s="1"/>
  <c r="J66" i="80" s="1"/>
  <c r="J66" i="81" s="1"/>
  <c r="H75" i="77"/>
  <c r="J69" i="76"/>
  <c r="J69" i="77" s="1"/>
  <c r="J69" i="78" s="1"/>
  <c r="H75" i="78"/>
  <c r="H75" i="83"/>
  <c r="H76" i="80"/>
  <c r="F22" i="22"/>
  <c r="B18" i="60" s="1"/>
  <c r="B12" i="91" s="1"/>
  <c r="D12" i="91" s="1"/>
  <c r="H75" i="81"/>
  <c r="H76" i="81" s="1"/>
  <c r="H22" i="22"/>
  <c r="B20" i="60" s="1"/>
  <c r="B14" i="91" s="1"/>
  <c r="D14" i="91" s="1"/>
  <c r="H75" i="82"/>
  <c r="I22" i="22"/>
  <c r="B21" i="60" s="1"/>
  <c r="B15" i="91" s="1"/>
  <c r="D15" i="91" s="1"/>
  <c r="J72" i="85"/>
  <c r="J72" i="86" s="1"/>
  <c r="J63" i="77"/>
  <c r="J63" i="78" s="1"/>
  <c r="J63" i="79" s="1"/>
  <c r="J63" i="80" s="1"/>
  <c r="J63" i="81" s="1"/>
  <c r="J63" i="82" s="1"/>
  <c r="J63" i="83" s="1"/>
  <c r="J63" i="84" s="1"/>
  <c r="J63" i="85" s="1"/>
  <c r="J63" i="86" s="1"/>
  <c r="J65" i="82"/>
  <c r="J65" i="83" s="1"/>
  <c r="J65" i="84" s="1"/>
  <c r="J65" i="85" s="1"/>
  <c r="J65" i="86" s="1"/>
  <c r="J67" i="77"/>
  <c r="J67" i="78" s="1"/>
  <c r="J67" i="79" s="1"/>
  <c r="J67" i="80" s="1"/>
  <c r="J67" i="81" s="1"/>
  <c r="J67" i="82" s="1"/>
  <c r="J67" i="83" s="1"/>
  <c r="J67" i="84" s="1"/>
  <c r="J67" i="85" s="1"/>
  <c r="J67" i="86" s="1"/>
  <c r="G22" i="22"/>
  <c r="B19" i="60" s="1"/>
  <c r="B13" i="91" s="1"/>
  <c r="D13" i="91" s="1"/>
  <c r="E22" i="22"/>
  <c r="B17" i="60" s="1"/>
  <c r="B11" i="91" s="1"/>
  <c r="D11" i="91" s="1"/>
  <c r="L22" i="22"/>
  <c r="B24" i="60" s="1"/>
  <c r="B18" i="91" s="1"/>
  <c r="D18" i="91" s="1"/>
  <c r="P22" i="22"/>
  <c r="B28" i="60" s="1"/>
  <c r="B22" i="91" s="1"/>
  <c r="D22" i="91" s="1"/>
  <c r="B22" i="22"/>
  <c r="B11" i="60" s="1"/>
  <c r="J69" i="79"/>
  <c r="J69" i="80" s="1"/>
  <c r="J69" i="81" s="1"/>
  <c r="J69" i="82" s="1"/>
  <c r="J69" i="83" s="1"/>
  <c r="J69" i="84" s="1"/>
  <c r="J69" i="85" s="1"/>
  <c r="J69" i="86" s="1"/>
  <c r="J22" i="22"/>
  <c r="B22" i="60" s="1"/>
  <c r="B16" i="91" s="1"/>
  <c r="D16" i="91" s="1"/>
  <c r="H75" i="76"/>
  <c r="M22" i="22"/>
  <c r="B25" i="60" s="1"/>
  <c r="B19" i="91" s="1"/>
  <c r="D19" i="91" s="1"/>
  <c r="H75" i="79"/>
  <c r="J75" i="4"/>
  <c r="H75" i="84"/>
  <c r="H76" i="84" s="1"/>
  <c r="H75" i="4"/>
  <c r="H76" i="4" s="1"/>
  <c r="J77" i="4" s="1"/>
  <c r="J64" i="77"/>
  <c r="J64" i="78" s="1"/>
  <c r="J64" i="79" s="1"/>
  <c r="J64" i="80" s="1"/>
  <c r="J64" i="81" s="1"/>
  <c r="J64" i="82" s="1"/>
  <c r="J64" i="83" s="1"/>
  <c r="J64" i="84" s="1"/>
  <c r="J64" i="85" s="1"/>
  <c r="J64" i="86" s="1"/>
  <c r="J75" i="76"/>
  <c r="H76" i="82"/>
  <c r="D22" i="22"/>
  <c r="B16" i="60" s="1"/>
  <c r="C22" i="22"/>
  <c r="B12" i="60" s="1"/>
  <c r="B6" i="91" s="1"/>
  <c r="D6" i="91" s="1"/>
  <c r="J74" i="83"/>
  <c r="J74" i="84" s="1"/>
  <c r="J74" i="85" s="1"/>
  <c r="J74" i="86" s="1"/>
  <c r="J73" i="81"/>
  <c r="J73" i="82" s="1"/>
  <c r="J73" i="83" s="1"/>
  <c r="J73" i="84" s="1"/>
  <c r="J73" i="85" s="1"/>
  <c r="J73" i="86" s="1"/>
  <c r="O22" i="22"/>
  <c r="B27" i="60" s="1"/>
  <c r="B21" i="91" s="1"/>
  <c r="D21" i="91" s="1"/>
  <c r="N22" i="22"/>
  <c r="B26" i="60" s="1"/>
  <c r="B20" i="91" s="1"/>
  <c r="D20" i="91" s="1"/>
  <c r="H76" i="86"/>
  <c r="J66" i="82"/>
  <c r="J66" i="83" s="1"/>
  <c r="J66" i="84" s="1"/>
  <c r="J66" i="85" s="1"/>
  <c r="J66" i="86" s="1"/>
  <c r="H76" i="77"/>
  <c r="J62" i="80"/>
  <c r="H76" i="85"/>
  <c r="H76" i="83"/>
  <c r="H60" i="76"/>
  <c r="J59" i="76"/>
  <c r="H60" i="79"/>
  <c r="H60" i="78"/>
  <c r="J58" i="78"/>
  <c r="H76" i="78" l="1"/>
  <c r="H76" i="76"/>
  <c r="C23" i="22"/>
  <c r="J75" i="77"/>
  <c r="J75" i="78"/>
  <c r="H76" i="79"/>
  <c r="J56" i="76"/>
  <c r="J77" i="76" s="1"/>
  <c r="Q92" i="4"/>
  <c r="J75" i="79"/>
  <c r="H23" i="22"/>
  <c r="J75" i="80"/>
  <c r="J62" i="81"/>
  <c r="B10" i="91"/>
  <c r="B29" i="60"/>
  <c r="J60" i="76"/>
  <c r="J59" i="77"/>
  <c r="B5" i="91"/>
  <c r="B13" i="60"/>
  <c r="J58" i="79"/>
  <c r="L24" i="22" l="1"/>
  <c r="P31" i="22" s="1"/>
  <c r="P40" i="22" s="1"/>
  <c r="Q92" i="76"/>
  <c r="J56" i="77"/>
  <c r="J77" i="77" s="1"/>
  <c r="J56" i="78" s="1"/>
  <c r="J77" i="78" s="1"/>
  <c r="E65" i="22"/>
  <c r="D10" i="91"/>
  <c r="D23" i="91" s="1"/>
  <c r="B23" i="91"/>
  <c r="J75" i="81"/>
  <c r="J62" i="82"/>
  <c r="J59" i="78"/>
  <c r="J60" i="77"/>
  <c r="B30" i="60"/>
  <c r="B31" i="60"/>
  <c r="F15" i="60" s="1"/>
  <c r="F24" i="60" s="1"/>
  <c r="D5" i="91"/>
  <c r="B7" i="91"/>
  <c r="J58" i="80"/>
  <c r="Q92" i="77" l="1"/>
  <c r="J75" i="82"/>
  <c r="J62" i="83"/>
  <c r="J56" i="79"/>
  <c r="J77" i="79" s="1"/>
  <c r="Q92" i="78"/>
  <c r="J59" i="79"/>
  <c r="J60" i="78"/>
  <c r="B24" i="91"/>
  <c r="D7" i="91"/>
  <c r="D24" i="91" s="1"/>
  <c r="J58" i="81"/>
  <c r="J75" i="83" l="1"/>
  <c r="J62" i="84"/>
  <c r="J59" i="80"/>
  <c r="J60" i="79"/>
  <c r="J56" i="80"/>
  <c r="J77" i="80" s="1"/>
  <c r="Q92" i="79"/>
  <c r="J58" i="82"/>
  <c r="J75" i="84" l="1"/>
  <c r="J62" i="85"/>
  <c r="Q92" i="80"/>
  <c r="J56" i="81"/>
  <c r="J77" i="81" s="1"/>
  <c r="J59" i="81"/>
  <c r="J60" i="80"/>
  <c r="J58" i="83"/>
  <c r="J75" i="85" l="1"/>
  <c r="J62" i="86"/>
  <c r="J75" i="86" s="1"/>
  <c r="J59" i="82"/>
  <c r="J60" i="81"/>
  <c r="J56" i="82"/>
  <c r="J77" i="82" s="1"/>
  <c r="Q92" i="81"/>
  <c r="J58" i="84"/>
  <c r="Q92" i="82" l="1"/>
  <c r="J56" i="83"/>
  <c r="J77" i="83" s="1"/>
  <c r="J59" i="83"/>
  <c r="J60" i="82"/>
  <c r="J58" i="85"/>
  <c r="J59" i="84" l="1"/>
  <c r="J60" i="83"/>
  <c r="Q92" i="83"/>
  <c r="J56" i="84"/>
  <c r="J77" i="84" s="1"/>
  <c r="J58" i="86"/>
  <c r="Q92" i="84" l="1"/>
  <c r="J56" i="85"/>
  <c r="J77" i="85" s="1"/>
  <c r="J59" i="85"/>
  <c r="J60" i="84"/>
  <c r="J59" i="86" l="1"/>
  <c r="J60" i="86" s="1"/>
  <c r="J60" i="85"/>
  <c r="Q92" i="85"/>
  <c r="J56" i="86"/>
  <c r="J77" i="86" s="1"/>
  <c r="Q92"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<sst xmlns="http://schemas.openxmlformats.org/spreadsheetml/2006/main" count="1254" uniqueCount="371">
  <si>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</si>
  <si>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</si>
  <si>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</si>
  <si>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</si>
  <si>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</si>
  <si>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</si>
  <si>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</si>
  <si>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</si>
  <si>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</si>
  <si>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</si>
  <si>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</si>
  <si>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</si>
  <si>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</si>
  <si>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</si>
  <si>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</si>
  <si>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</si>
  <si>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</si>
  <si>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</si>
  <si>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</si>
  <si>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</si>
  <si>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</si>
  <si>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</si>
  <si>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</si>
  <si>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</si>
  <si>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</si>
  <si>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</si>
  <si>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</si>
  <si>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</si>
  <si>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</si>
  <si>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</si>
  <si>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</si>
  <si>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</si>
  <si>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</si>
  <si>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</si>
  <si>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</si>
  <si>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</si>
  <si>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</si>
  <si>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</si>
  <si>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</si>
  <si>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</si>
  <si>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</si>
  <si>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</si>
  <si>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</si>
  <si>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</si>
  <si>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</si>
  <si>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</si>
  <si>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</si>
  <si>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</si>
  <si>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</si>
  <si>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</si>
  <si>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</si>
  <si>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</si>
  <si>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</si>
  <si>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</si>
  <si>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</si>
  <si>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</si>
  <si>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</si>
  <si>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</si>
  <si>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</si>
  <si>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</si>
  <si>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</si>
  <si>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</si>
  <si>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</si>
  <si>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</si>
  <si>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</si>
  <si>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</si>
  <si>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</si>
  <si>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</si>
  <si>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</si>
  <si>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</si>
  <si>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</si>
  <si>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</si>
  <si>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</si>
  <si>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</si>
  <si>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</si>
  <si>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</si>
  <si>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</si>
  <si>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</si>
  <si>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</si>
  <si>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</si>
  <si>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</si>
  <si>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</si>
  <si>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</si>
  <si>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</si>
  <si>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</si>
  <si>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</si>
  <si>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</si>
  <si>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</si>
  <si>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</si>
  <si>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</si>
  <si>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</si>
  <si>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</si>
  <si>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</si>
  <si>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</si>
  <si>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</si>
  <si>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</si>
  <si>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</si>
  <si>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</si>
  <si>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</si>
  <si>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</si>
  <si>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</si>
  <si>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</si>
  <si>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</si>
  <si>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</si>
  <si>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</si>
  <si>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</si>
  <si>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</si>
  <si>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</si>
  <si>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*Ledger Bank Balance:    (A)</t>
  </si>
  <si>
    <t>*Ledger Bank Balance at End of Period:    (A)</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</si>
  <si>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</si>
  <si>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</si>
  <si>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</si>
  <si>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</si>
  <si>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</si>
  <si>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</si>
  <si>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</si>
  <si>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</si>
  <si>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</si>
  <si>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</si>
  <si>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</si>
  <si>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</si>
  <si>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</si>
  <si>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</si>
  <si>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</si>
  <si>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</si>
  <si>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</si>
  <si>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</si>
  <si>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</si>
  <si>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</si>
  <si>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</si>
  <si>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</si>
  <si>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</si>
  <si>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</si>
  <si>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</si>
  <si>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</si>
  <si>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</si>
  <si>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</si>
  <si>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</si>
  <si>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</si>
  <si>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</si>
  <si>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</si>
  <si>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</si>
  <si>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</si>
  <si>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</si>
  <si>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</si>
  <si>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</si>
  <si>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</si>
  <si>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</si>
  <si>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</si>
  <si>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</si>
  <si>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</si>
  <si>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t>√</t>
  </si>
  <si>
    <t>ASSETS AND LIABILITIES</t>
  </si>
  <si>
    <t>LIABILITIES</t>
  </si>
  <si>
    <t>TOTAL LIABILITIES:</t>
  </si>
  <si>
    <t>*</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</si>
  <si>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</si>
  <si>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</si>
  <si>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</si>
  <si>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</si>
  <si>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</si>
  <si>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</si>
  <si>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</si>
  <si>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</si>
  <si>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</si>
  <si>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</si>
  <si>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</si>
  <si>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</si>
  <si>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</si>
  <si>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</si>
  <si>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</si>
  <si>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</si>
  <si>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</si>
  <si>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SURPLUS/(DEFICIT):</t>
  </si>
  <si>
    <t>TRUSTEES' AUDIT REPORT</t>
  </si>
  <si>
    <t>Company ABC</t>
  </si>
  <si>
    <t>Company DEF</t>
  </si>
  <si>
    <r>
      <t xml:space="preserve">Cheque is cleared  </t>
    </r>
    <r>
      <rPr>
        <b/>
        <sz val="9"/>
        <rFont val="Calibri"/>
        <family val="2"/>
      </rPr>
      <t>√</t>
    </r>
  </si>
  <si>
    <t>Bank service charges</t>
  </si>
  <si>
    <t>Interest income</t>
  </si>
  <si>
    <t>Bank cleared a cheque for  the wrong amount</t>
  </si>
  <si>
    <t xml:space="preserve">Something was entered twice </t>
  </si>
  <si>
    <t>a)</t>
  </si>
  <si>
    <t>b)</t>
  </si>
  <si>
    <t>(b)</t>
  </si>
  <si>
    <t>(a)</t>
  </si>
  <si>
    <t>( c)</t>
  </si>
  <si>
    <t xml:space="preserve">   (b)</t>
  </si>
  <si>
    <t xml:space="preserve">(a) </t>
  </si>
  <si>
    <t>D.</t>
  </si>
  <si>
    <t>If you wish to change the names of the column headers:</t>
  </si>
  <si>
    <t>BANK REC TIPS</t>
  </si>
  <si>
    <t>WRITTEN REPORTS</t>
  </si>
  <si>
    <r>
      <t xml:space="preserve">Cheque is cleared  </t>
    </r>
    <r>
      <rPr>
        <b/>
        <sz val="9"/>
        <color rgb="FFFF0000"/>
        <rFont val="Calibri"/>
        <family val="2"/>
      </rPr>
      <t>√</t>
    </r>
  </si>
  <si>
    <t>4.</t>
  </si>
  <si>
    <t>Dues from Employer</t>
  </si>
  <si>
    <t>5.</t>
  </si>
  <si>
    <t>Verify that all deposits were properly recorded at the bank.  If the bank made an error with the amount, contact them immediately to have it corrected.</t>
  </si>
  <si>
    <t>6.</t>
  </si>
  <si>
    <t>STEPS TO TAKE WHEN YEAR END IS FINISHED</t>
  </si>
  <si>
    <t>xx</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</si>
  <si>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</si>
  <si>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7.</t>
  </si>
  <si>
    <t>l</t>
  </si>
  <si>
    <t xml:space="preserve">Transposition error:  </t>
  </si>
  <si>
    <t>two digits are reversed (transposed)</t>
  </si>
  <si>
    <t>result will always be divisible by 9</t>
  </si>
  <si>
    <t>So look for an amount that was reversed</t>
  </si>
  <si>
    <t>Example:   cheque entered as $91.75, but should have been $19.75</t>
  </si>
  <si>
    <t>Record all bank service charges or interest income into your ledger for the month.</t>
  </si>
  <si>
    <t>As indicated in Step #6, your ledger is out of balance by $72.00.  Where should you search for this difference?  There might be a number of different factors and some are listed below:</t>
  </si>
  <si>
    <t>STALE DATED CHEQUES</t>
  </si>
  <si>
    <t>Company ABC - stale dated cheque reversed</t>
  </si>
  <si>
    <t>Company ABC - to replace s/d cheque #100</t>
  </si>
  <si>
    <t>DIRECT REMITTANCE LOCALS</t>
  </si>
  <si>
    <t>Amounts might have been entered with a comma instead of a decimal point ($19,75 instead of $19.75)</t>
  </si>
  <si>
    <t>WHEN FINISHED</t>
  </si>
  <si>
    <t>ç</t>
  </si>
  <si>
    <t>DR LOCALS</t>
  </si>
  <si>
    <t>Please take the time to review them as they can be helpful</t>
  </si>
  <si>
    <t xml:space="preserve">in better understanding the ledger.  There is also information </t>
  </si>
  <si>
    <t>about the annual audit and Constitutional requirements.</t>
  </si>
  <si>
    <t>Click on the boxes to the left and it will bring you to the worksheet</t>
  </si>
  <si>
    <t>For further assistance please call: 1-800-363-2873, option # 7 (Isabelle Gendron) or # 5 (Linda Marcoux)</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</si>
  <si>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</si>
  <si>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</si>
  <si>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</si>
  <si>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</si>
  <si>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</si>
  <si>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INFORMATION WORKSHEETS AS INDICATED BELOW:</t>
  </si>
  <si>
    <t>PER CAPITA EXPENSE</t>
  </si>
  <si>
    <t>INCOME-DUES (1st pay period)</t>
  </si>
  <si>
    <t>INCOME-DUES (2nd pay period)</t>
  </si>
  <si>
    <t>OPERATING EXPENSE - BONDING</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</si>
  <si>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</si>
  <si>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</si>
  <si>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</si>
  <si>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second pay period of the month is indicated near the bottom of the form:  TOTAL REMITTED:  ($4400)</t>
  </si>
  <si>
    <t>The first pay period is indicated in box #3 under PREPAYMENT:  ($4500)</t>
  </si>
  <si>
    <t>When entering the amounts from the per capita form into the ledger, a two step entry must be done to properly account for the total income and total expense</t>
  </si>
  <si>
    <t>(c)</t>
  </si>
  <si>
    <t>ê</t>
  </si>
  <si>
    <t>Total union dues received by CUPE National are recorded under INCOME - DUES:  $8900</t>
  </si>
  <si>
    <t>Any other deductions made by CUPE National, such as bonding are also to be expensed - OPERATING EXPENSES: $98</t>
  </si>
  <si>
    <t>THE NET DIFFERENCE BETWEEN (a) MINUS (b) + (c) IS THE AMOUNT OF REBATE CHEQUE RECEIVED BY THE LOCAL</t>
  </si>
  <si>
    <t>PER CAPITA FORM EXAMPLE:  DECEMBER 2015</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</si>
  <si>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</si>
  <si>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</si>
  <si>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TRUSTEES' AUDIT REPORT (yellow worksheet:  Trustees)</t>
  </si>
  <si>
    <t>Every Local Union must have these officers: President,</t>
  </si>
  <si>
    <t>Vice-President, Secretary-Treasurer, Recording Secretary</t>
  </si>
  <si>
    <t>and three Trustees.</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</si>
  <si>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</si>
  <si>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</si>
  <si>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</si>
  <si>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</si>
  <si>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</si>
  <si>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</si>
  <si>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</si>
  <si>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</si>
  <si>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B.3.11</t>
  </si>
  <si>
    <t>B.2.1</t>
  </si>
  <si>
    <t>corresponding files.</t>
  </si>
  <si>
    <t>Print each of the monthly ledger pages so they can review all the transactions throughout the audit period against the back up documents in the</t>
  </si>
  <si>
    <t>WRITTEN REPORT TO THE PRESIDENT AND SECRETARY-TREASURER OF THE LOCAL WITH ANY RECOMMENDATIONS OR CONCERNS</t>
  </si>
  <si>
    <t>WRITTEN REPORT TO THE LOCAL MEMBERSHIP REGARDING THE AUDIT</t>
  </si>
  <si>
    <t>For further information on the responsibilities of the trustees, please refer to Article B.3.12 of the CUPE Constitution.</t>
  </si>
  <si>
    <t>1st month of the year</t>
  </si>
  <si>
    <t xml:space="preserve">Proceed to enter your transactions into the first month of the year:  </t>
  </si>
  <si>
    <t>WRITTEN REPORT EXAMPLES</t>
  </si>
  <si>
    <t>REMEMBER TO ENTER MANUALLY ANY AMOUNTS THAT PERTAIN TO THESE CATEGORIES</t>
  </si>
  <si>
    <r>
      <t xml:space="preserve">If your local has </t>
    </r>
    <r>
      <rPr>
        <b/>
        <u/>
        <sz val="12"/>
        <rFont val="Arial"/>
        <family val="2"/>
      </rPr>
      <t>less than 20 members</t>
    </r>
    <r>
      <rPr>
        <b/>
        <sz val="12"/>
        <rFont val="Arial"/>
        <family val="2"/>
      </rPr>
      <t>, Article B.3.11 refers to the exception in this case.</t>
    </r>
  </si>
  <si>
    <t>must be made available for the trustees to perform their duties and ensure a smooth process.</t>
  </si>
  <si>
    <t>BY FAX:</t>
  </si>
  <si>
    <t>BY EMAIL:</t>
  </si>
  <si>
    <t>BY MAIL:</t>
  </si>
  <si>
    <t>1375 St. Laurent Blvd.</t>
  </si>
  <si>
    <t>Ottawa, ON  K1G 0Z7</t>
  </si>
  <si>
    <t>Attn:  National Secretary-Treasurer</t>
  </si>
  <si>
    <t>trustees@cupe.ca</t>
  </si>
  <si>
    <t>(613) 237-5508</t>
  </si>
  <si>
    <t>8.</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</si>
  <si>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</si>
  <si>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</si>
  <si>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</si>
  <si>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</si>
  <si>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</si>
  <si>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</si>
  <si>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</si>
  <si>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</si>
  <si>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</si>
  <si>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B.3.13</t>
  </si>
  <si>
    <t>*Reconciled Bank Balance:    (A)</t>
  </si>
  <si>
    <t>* Reconciled Bank Balance (amount above - A)                                       MUST equal the Ledger Bank Balance at End of Period in the Treasurer's Report to the Membership. A = A</t>
  </si>
  <si>
    <t>*Reconciled Bank Balance (amount above - A) MUST EQUAL the Ledger Bank Balance at the End of the Period:  A = A</t>
  </si>
  <si>
    <t>þ</t>
  </si>
  <si>
    <t>TREASURER'S REPORT?</t>
  </si>
  <si>
    <t>DID YOU REMEMBER TO</t>
  </si>
  <si>
    <t>NO NEED TO ALSO</t>
  </si>
  <si>
    <t>4 PAGE TRUSTEES' AUDIT REPORT</t>
  </si>
  <si>
    <t>è</t>
  </si>
  <si>
    <t>IF YOUR LOCAL WOULD PREFER TO HAVE THE MONTHLY REBATE CHEQUES SENT BY ELECTRONIC FUNDS TRANSFER (EFT)                    SEND EMAIL TO: percapitaeft@cupe.ca                     FOR AN APPLICATION FORM</t>
  </si>
  <si>
    <t>REPORT TO THE LOCAL PRESIDENT AND SECRETARY-TREASURER</t>
  </si>
  <si>
    <t>RESPONSE FROM THE LOCAL SECRETARY-TREASURER TO THE TRUSTEES</t>
  </si>
  <si>
    <t>REPORT TO THE LOCAL MEMBERSHIP</t>
  </si>
  <si>
    <t>CUPE CONSTITUTION - ARTICLE B.3.12</t>
  </si>
  <si>
    <t>ENTER THE  LOCAL'S DUES STRUCTURE INFO. HERE</t>
  </si>
  <si>
    <t>The sum of those two amounts will always equal the total dues received by CUPE National for the month.  In this example, ($8900) in total dues for December 2015</t>
  </si>
  <si>
    <t>Total Per Capita deducted by CUPE National is recorded as CUPE PER CAPITA Expense:  $5000 (Line C-1 of the form)</t>
  </si>
  <si>
    <t>( 8900 - (5000 + 98)) = 3802</t>
  </si>
  <si>
    <t xml:space="preserve">THE REBATE AMOUNT SHOULD ONLY BE ENTERED UNDER THE DESCRIPTION COLUMN SO THAT THE TRUSTEES CAN CONFIRM THE AMOUNT THAT WAS DEPOSITED INTO THE BANK </t>
  </si>
  <si>
    <t>If your local chooses to have an accountant prepare financial statements, Article B.3.13 refers to this option.</t>
  </si>
  <si>
    <t>Once the ledger has been finalized and reconciled to the bank statement, you are ready to begin the audit process.</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</si>
  <si>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</si>
  <si>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In the case where the company is no longer in business, you will just be cancelling the cheque and you will not need to re-issue it.</t>
  </si>
  <si>
    <t>REBATE CHEQUE AMOUNT</t>
  </si>
  <si>
    <r>
      <rPr>
        <sz val="18"/>
        <rFont val="Arial"/>
        <family val="2"/>
      </rPr>
      <t xml:space="preserve">or email us at : </t>
    </r>
    <r>
      <rPr>
        <u/>
        <sz val="18"/>
        <color indexed="62"/>
        <rFont val="Arial"/>
        <family val="2"/>
      </rPr>
      <t>ledger@cupe.ca</t>
    </r>
  </si>
  <si>
    <t>BANK RECONCILIATION TIPS</t>
  </si>
  <si>
    <t>In Step #6, the difference was 72.00, which is divisable by 9 = 8</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</si>
  <si>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</si>
  <si>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Refer to the booklet entitled "Trustees' Checklist and Suggested Recommendations" to gather and organize all the necessary documents that</t>
  </si>
  <si>
    <t>Contact your local's three elected Trustees' to schedule the verification of the local's books.</t>
  </si>
  <si>
    <t>Only the Treasurer's and Trustees' pages of the ledger need to be sent.</t>
  </si>
  <si>
    <t xml:space="preserve">It is not necessary to send to CUPE National the monthly ledger pages. </t>
  </si>
  <si>
    <t>THE FOLLOWING ARE EXAMPLES OF TRUSTEES' WRITTEN REPORTS.  YOUR LOCAL MAY ALSO USE THEIR OWN TEMPLATES</t>
  </si>
  <si>
    <t>TO RECAP</t>
  </si>
  <si>
    <t xml:space="preserve">      Don't forget to also send a copy to your National Servicing Represenative AND keep a copy for the local and the Trustees</t>
  </si>
  <si>
    <t xml:space="preserve">DOCUMENTS TO BE SENT TO CUPE NATIONAL </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</si>
  <si>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</si>
  <si>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FROM THE LOCAL SECRETARY-TREASURER GIVING A RESPONSE TO ITEM #4</t>
  </si>
  <si>
    <t>CURRENT YEAR</t>
  </si>
  <si>
    <t>CUPE NTL Rebate cheque     $ 3,802.00 Dec 2015</t>
  </si>
  <si>
    <t>ý</t>
  </si>
  <si>
    <t xml:space="preserve">     The Treasurer, Trustees, and Budget worksheets are all linked; therefore, the changes will appear there automatically.</t>
  </si>
  <si>
    <t>BOTH PAGES OF THIS REPORT AND THE SIGNED TRUSTEES' AUDIT REPORT MUST BE RETURNED TO CUPE NATIONAL</t>
  </si>
  <si>
    <t>INFO. FOR TRUSTEES:</t>
  </si>
  <si>
    <t>SIGNATURES AND CONTACT</t>
  </si>
  <si>
    <t>COMPLETE THE MANUAL DOCUMENT</t>
  </si>
  <si>
    <t>PRINT BOTH PAGES OF THE</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</si>
  <si>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</si>
  <si>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t>B.3.12</t>
  </si>
  <si>
    <t xml:space="preserve">Each month when you receive your credit union or bank statement, it is vital to verify it against the transactions you entered into the ledger.  This will ensure that your ledger is balanced. </t>
  </si>
  <si>
    <r>
      <t xml:space="preserve">As per Article B.2.1 of the CUPE Constitution, every Local Union must have </t>
    </r>
    <r>
      <rPr>
        <b/>
        <u/>
        <sz val="12"/>
        <rFont val="Arial"/>
        <family val="2"/>
      </rPr>
      <t>three</t>
    </r>
    <r>
      <rPr>
        <b/>
        <sz val="12"/>
        <rFont val="Arial"/>
        <family val="2"/>
      </rPr>
      <t xml:space="preserve"> Trustees.</t>
    </r>
  </si>
  <si>
    <t>Enter the budget amounts from last year</t>
  </si>
  <si>
    <t>Enter the budget amounts that you predict for next year (usually done near end of current year)</t>
  </si>
  <si>
    <t>Use this area to explain the variances in more detail</t>
  </si>
  <si>
    <t>TRUSTEES' CHECKLIST AND SUGGESTED RECOMMENDATIONS (yellow booklet mailed annually to all locals)</t>
  </si>
  <si>
    <t>Currently the names of the column headers are standard with what is listed in the Glossary worksheet.  Some locals might prefer to have their own category names.</t>
  </si>
  <si>
    <t>e. To unhighlight all the worksheets, just click on any other worksheet.</t>
  </si>
  <si>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</si>
  <si>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x</t>
  </si>
  <si>
    <t>Indicate the dues rate                                                                              (verify the local's bylaws)</t>
  </si>
  <si>
    <t>If more space is needed, a separate written report may also be prepared, see the worksheet entitled:  WRITTEN REPORTS</t>
  </si>
  <si>
    <t>Enter the budget amounts from this current year</t>
  </si>
  <si>
    <t>your ledger is NOT balanced (see note above)</t>
  </si>
  <si>
    <t>Bank Balance at the END of the month as per Bank Statement:</t>
  </si>
  <si>
    <t>Date cheque cleared</t>
  </si>
  <si>
    <t>https://cupe.ca/financial-officers-handbook</t>
  </si>
  <si>
    <t>To view the Financial Officer's Handbook from the CUPE website:</t>
  </si>
  <si>
    <t>This will be the PREVIOUS report's ENDING ledger bank balance as indicated on example screenshot below:</t>
  </si>
  <si>
    <r>
      <t xml:space="preserve">Cheque is cleared  </t>
    </r>
    <r>
      <rPr>
        <b/>
        <sz val="16"/>
        <rFont val="Arial"/>
        <family val="2"/>
      </rPr>
      <t>√</t>
    </r>
  </si>
  <si>
    <t>ENTER TRANSACTIONS IN THESE TWO CATEGORIES ONLY:   INCOME OR EXPENSES. THE AMOUNTS ENTERED WILL AUTOMATICALLY APPEAR IN THE CORRESPONDING BANK COLUMN</t>
  </si>
  <si>
    <t>Enter the bank statement balance at the END of the month into the Bank Reconciliation section of the month you are reconciling (see red arrow below).</t>
  </si>
  <si>
    <t>Go through the bank statement and verify which cheques were cashed.  Enter a check mark (from drop down list)  in the column "Cheque is cleared" for each cheque cleared  (as indicated below in the red circle).</t>
  </si>
  <si>
    <t>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(This can be confusing for the trustees reviewing each of the monthly worksheets).</t>
  </si>
  <si>
    <t>Outstanding cheques not properly flagged as cleared or forgot to bring forward from previous months</t>
  </si>
  <si>
    <t>Verify if the ending bank statement amount is correct</t>
  </si>
  <si>
    <t>DO NOT ENTER AMOUNTS HERE MUST GO OVER --&gt;</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</si>
  <si>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</si>
  <si>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SECRETARY-TREASURER'S FINANCIAL REPORT TO THE 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</si>
</sst>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m\-yy;@"/>
    <numFmt numFmtId="173" formatCode="[$-409]mmm\-yy;@"/>
  </numFmts>
  <fonts count="90">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6"/>
      <name val="Times New Roman"/>
      <family val="1"/>
    </font>
    <font>
      <b/>
      <sz val="10"/>
      <name val="Times New Roman"/>
      <family val="1"/>
    </font>
    <font>
      <sz val="14"/>
      <name val="Times New Roman"/>
      <family val="1"/>
    </font>
    <font>
      <b/>
      <sz val="9"/>
      <name val="Times New Roman"/>
      <family val="1"/>
    </font>
    <font>
      <b/>
      <u/>
      <sz val="14"/>
      <name val="Arial"/>
      <family val="2"/>
    </font>
    <font>
      <sz val="20"/>
      <name val="Arial"/>
      <family val="2"/>
    </font>
    <font>
      <b/>
      <sz val="10"/>
      <name val="Arial"/>
      <family val="2"/>
    </font>
    <font>
      <i/>
      <sz val="10"/>
      <name val="Arial"/>
      <family val="2"/>
    </font>
    <font>
      <u/>
      <sz val="24"/>
      <name val="Arial"/>
      <family val="2"/>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2"/>
      <color indexed="10"/>
      <name val="Arial"/>
      <family val="2"/>
    </font>
    <font>
      <b/>
      <sz val="10"/>
      <color indexed="10"/>
      <name val="Times New Roman"/>
      <family val="1"/>
    </font>
    <font>
      <sz val="8"/>
      <name val="Wingdings"/>
      <charset val="2"/>
    </font>
    <font>
      <i/>
      <sz val="11"/>
      <name val="Arial"/>
      <family val="2"/>
    </font>
    <font>
      <sz val="9"/>
      <color indexed="81"/>
      <name val="Tahoma"/>
      <family val="2"/>
    </font>
    <font>
      <u/>
      <sz val="18"/>
      <color indexed="12"/>
      <name val="Arial"/>
      <family val="2"/>
    </font>
    <font>
      <b/>
      <sz val="9"/>
      <color rgb="FFFF0000"/>
      <name val="Arial"/>
      <family val="2"/>
    </font>
    <font>
      <sz val="12"/>
      <color indexed="10"/>
      <name val="Arial"/>
      <family val="2"/>
    </font>
    <font>
      <sz val="11"/>
      <color rgb="FFFF0000"/>
      <name val="Arial"/>
      <family val="2"/>
    </font>
    <font>
      <sz val="11"/>
      <color indexed="10"/>
      <name val="Arial"/>
      <family val="2"/>
    </font>
  </fonts>
  <fills count="33">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
      <patternFill patternType="solid">
        <fgColor theme="9" tint="0.59999389629810485"/>
        <bgColor indexed="64"/>
      </patternFill>
    </fill>
  </fills>
  <borders count="113">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right style="thick">
        <color indexed="64"/>
      </right>
      <top/>
      <bottom style="medium">
        <color indexed="64"/>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69">
    <xf numFmtId="0" fontId="0" fillId="0" borderId="0" xfId="0"/>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0" borderId="0" xfId="0" applyNumberFormat="1" applyFont="1" applyFill="1" applyBorder="1" applyProtection="1">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0" borderId="0" xfId="0" applyNumberFormat="1" applyFont="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0" fontId="16" fillId="0" borderId="0" xfId="0" applyFont="1" applyFill="1" applyProtection="1">
      <protection locked="0"/>
    </xf>
    <xf numFmtId="166" fontId="21" fillId="0" borderId="0" xfId="0" applyNumberFormat="1" applyFont="1" applyBorder="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170" fontId="8" fillId="0" borderId="0" xfId="4" applyNumberFormat="1" applyFont="1" applyFill="1" applyBorder="1" applyAlignment="1" applyProtection="1">
      <alignment wrapText="1"/>
      <protection locked="0"/>
    </xf>
    <xf numFmtId="49" fontId="18" fillId="0" borderId="0" xfId="4" applyNumberFormat="1" applyFont="1" applyFill="1" applyBorder="1" applyAlignment="1" applyProtection="1">
      <alignment horizontal="center" vertical="center"/>
      <protection locked="0"/>
    </xf>
    <xf numFmtId="0" fontId="17" fillId="0" borderId="0" xfId="0" applyFont="1" applyFill="1"/>
    <xf numFmtId="0" fontId="17"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0" fontId="23" fillId="0" borderId="0" xfId="0" applyFont="1"/>
    <xf numFmtId="0" fontId="24" fillId="0" borderId="0" xfId="0" applyFont="1"/>
    <xf numFmtId="0" fontId="8" fillId="0" borderId="0" xfId="0" applyFont="1"/>
    <xf numFmtId="0" fontId="12" fillId="0" borderId="0" xfId="0" applyFont="1"/>
    <xf numFmtId="0" fontId="12" fillId="0" borderId="0" xfId="0" applyFont="1" applyAlignment="1">
      <alignment horizontal="right"/>
    </xf>
    <xf numFmtId="0" fontId="0" fillId="0" borderId="0" xfId="0" applyBorder="1"/>
    <xf numFmtId="0" fontId="17" fillId="0" borderId="0" xfId="0" applyNumberFormat="1" applyFont="1" applyFill="1" applyBorder="1" applyAlignment="1" applyProtection="1">
      <alignment horizontal="center" vertical="center" wrapText="1"/>
      <protection locked="0"/>
    </xf>
    <xf numFmtId="0" fontId="0" fillId="0" borderId="0" xfId="0" applyFill="1" applyBorder="1"/>
    <xf numFmtId="0" fontId="17" fillId="0" borderId="0" xfId="0" applyNumberFormat="1" applyFont="1" applyFill="1" applyBorder="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Border="1" applyProtection="1">
      <protection locked="0"/>
    </xf>
    <xf numFmtId="0" fontId="9" fillId="0" borderId="0" xfId="0" applyFont="1"/>
    <xf numFmtId="0" fontId="26" fillId="0" borderId="0" xfId="0" applyFont="1"/>
    <xf numFmtId="0" fontId="11" fillId="0" borderId="0" xfId="0" applyFont="1" applyBorder="1" applyAlignment="1"/>
    <xf numFmtId="0" fontId="0" fillId="0" borderId="0" xfId="0" applyFill="1"/>
    <xf numFmtId="0" fontId="11" fillId="0" borderId="0" xfId="0" applyFont="1" applyFill="1" applyBorder="1" applyAlignment="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170" fontId="20" fillId="0" borderId="0" xfId="1" applyNumberFormat="1" applyFont="1" applyFill="1" applyBorder="1" applyAlignment="1" applyProtection="1">
      <alignment horizontal="left" vertical="center"/>
      <protection locked="0"/>
    </xf>
    <xf numFmtId="0" fontId="1" fillId="0" borderId="14" xfId="0" applyFont="1" applyBorder="1"/>
    <xf numFmtId="170" fontId="28" fillId="0" borderId="0" xfId="0" applyNumberFormat="1" applyFont="1" applyBorder="1" applyAlignment="1" applyProtection="1">
      <protection locked="0"/>
    </xf>
    <xf numFmtId="170" fontId="28" fillId="0" borderId="0" xfId="0" applyNumberFormat="1" applyFont="1" applyProtection="1">
      <protection locked="0"/>
    </xf>
    <xf numFmtId="170" fontId="28" fillId="0" borderId="0" xfId="0" applyNumberFormat="1" applyFont="1" applyAlignment="1" applyProtection="1">
      <alignment vertical="center"/>
      <protection locked="0"/>
    </xf>
    <xf numFmtId="170" fontId="22" fillId="0" borderId="0" xfId="0" applyNumberFormat="1" applyFont="1" applyFill="1" applyBorder="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0" xfId="0" applyNumberFormat="1" applyFont="1" applyFill="1" applyBorder="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Border="1" applyAlignment="1" applyProtection="1">
      <alignment horizontal="center" vertical="center" wrapText="1"/>
      <protection locked="0"/>
    </xf>
    <xf numFmtId="4" fontId="22" fillId="0" borderId="4" xfId="1" applyNumberFormat="1" applyFont="1" applyBorder="1" applyAlignment="1" applyProtection="1">
      <alignment vertical="center" wrapText="1"/>
      <protection locked="0"/>
    </xf>
    <xf numFmtId="170" fontId="28" fillId="0" borderId="0" xfId="0" applyNumberFormat="1" applyFont="1" applyAlignment="1" applyProtection="1">
      <alignment wrapText="1"/>
      <protection locked="0"/>
    </xf>
    <xf numFmtId="170" fontId="22" fillId="0" borderId="0" xfId="0" applyNumberFormat="1" applyFont="1" applyFill="1" applyBorder="1" applyAlignment="1" applyProtection="1">
      <protection locked="0"/>
    </xf>
    <xf numFmtId="170" fontId="22" fillId="5" borderId="33" xfId="0" applyNumberFormat="1" applyFont="1" applyFill="1" applyBorder="1" applyAlignment="1" applyProtection="1">
      <protection locked="0"/>
    </xf>
    <xf numFmtId="170" fontId="22" fillId="5" borderId="34" xfId="0" applyNumberFormat="1" applyFont="1" applyFill="1" applyBorder="1" applyAlignment="1" applyProtection="1">
      <protection locked="0"/>
    </xf>
    <xf numFmtId="170" fontId="22" fillId="5" borderId="14" xfId="0" applyNumberFormat="1" applyFont="1" applyFill="1" applyBorder="1" applyAlignment="1" applyProtection="1">
      <protection locked="0"/>
    </xf>
    <xf numFmtId="170" fontId="22" fillId="5" borderId="15" xfId="0" applyNumberFormat="1" applyFont="1" applyFill="1" applyBorder="1" applyAlignment="1" applyProtection="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8" fillId="5" borderId="18" xfId="0" applyNumberFormat="1" applyFont="1" applyFill="1" applyBorder="1" applyProtection="1">
      <protection locked="0"/>
    </xf>
    <xf numFmtId="170" fontId="22" fillId="0" borderId="0" xfId="0" applyNumberFormat="1" applyFont="1" applyFill="1" applyBorder="1" applyAlignment="1" applyProtection="1">
      <alignment horizontal="center" vertical="center" wrapText="1"/>
    </xf>
    <xf numFmtId="170" fontId="22" fillId="0" borderId="3" xfId="0" applyNumberFormat="1" applyFont="1" applyFill="1" applyBorder="1" applyAlignment="1" applyProtection="1">
      <alignment horizontal="center" vertical="center" wrapText="1"/>
      <protection locked="0"/>
    </xf>
    <xf numFmtId="170" fontId="28" fillId="5" borderId="32" xfId="0" applyNumberFormat="1" applyFont="1" applyFill="1" applyBorder="1" applyProtection="1">
      <protection locked="0"/>
    </xf>
    <xf numFmtId="170" fontId="22" fillId="0" borderId="35" xfId="0" applyNumberFormat="1" applyFont="1" applyFill="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28" fillId="0" borderId="3" xfId="0" applyNumberFormat="1" applyFont="1" applyFill="1" applyBorder="1" applyAlignment="1" applyProtection="1">
      <alignment horizontal="center" vertical="center" wrapText="1"/>
      <protection locked="0"/>
    </xf>
    <xf numFmtId="0" fontId="28" fillId="0" borderId="46" xfId="0" applyNumberFormat="1" applyFont="1" applyFill="1" applyBorder="1" applyAlignment="1" applyProtection="1">
      <alignment horizontal="center" vertical="center" wrapText="1"/>
      <protection locked="0"/>
    </xf>
    <xf numFmtId="170" fontId="22" fillId="0" borderId="4" xfId="0" quotePrefix="1"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protection locked="0"/>
    </xf>
    <xf numFmtId="4" fontId="30" fillId="0" borderId="4" xfId="1" applyNumberFormat="1" applyFont="1" applyBorder="1" applyAlignment="1" applyProtection="1">
      <alignment vertical="center" wrapText="1"/>
      <protection locked="0"/>
    </xf>
    <xf numFmtId="1" fontId="28" fillId="0" borderId="55" xfId="0" applyNumberFormat="1" applyFont="1" applyFill="1" applyBorder="1" applyAlignment="1" applyProtection="1">
      <alignment horizontal="center" vertical="center" wrapText="1"/>
      <protection locked="0"/>
    </xf>
    <xf numFmtId="170" fontId="28" fillId="0" borderId="56" xfId="0" applyNumberFormat="1" applyFont="1" applyFill="1" applyBorder="1" applyAlignment="1" applyProtection="1">
      <alignment horizontal="center" vertical="center" wrapText="1"/>
      <protection locked="0"/>
    </xf>
    <xf numFmtId="170" fontId="28" fillId="0" borderId="4" xfId="0" applyNumberFormat="1" applyFont="1" applyFill="1" applyBorder="1" applyAlignment="1" applyProtection="1">
      <alignment horizontal="center" vertical="center" wrapText="1"/>
      <protection locked="0"/>
    </xf>
    <xf numFmtId="170" fontId="28" fillId="10" borderId="1" xfId="3" applyNumberFormat="1" applyFont="1" applyFill="1" applyBorder="1" applyAlignment="1" applyProtection="1">
      <alignment horizontal="center" vertical="center" wrapText="1"/>
      <protection locked="0"/>
    </xf>
    <xf numFmtId="170" fontId="28" fillId="3" borderId="26" xfId="3" applyNumberFormat="1" applyFont="1" applyFill="1" applyBorder="1" applyAlignment="1" applyProtection="1">
      <alignment horizontal="center" vertical="center" wrapText="1"/>
      <protection locked="0"/>
    </xf>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1" fontId="31" fillId="0" borderId="45" xfId="0" applyNumberFormat="1" applyFont="1" applyBorder="1" applyAlignment="1" applyProtection="1">
      <alignment horizontal="center"/>
      <protection locked="0"/>
    </xf>
    <xf numFmtId="165" fontId="28" fillId="0" borderId="46" xfId="1" applyFont="1" applyBorder="1" applyAlignment="1" applyProtection="1"/>
    <xf numFmtId="165" fontId="28" fillId="0" borderId="19" xfId="1" applyFont="1" applyBorder="1" applyAlignment="1" applyProtection="1"/>
    <xf numFmtId="165" fontId="28" fillId="0" borderId="35" xfId="2" applyNumberFormat="1" applyFont="1" applyBorder="1" applyAlignment="1" applyProtection="1">
      <protection locked="0"/>
    </xf>
    <xf numFmtId="165" fontId="28" fillId="0" borderId="60" xfId="2" applyNumberFormat="1" applyFont="1" applyBorder="1" applyAlignment="1" applyProtection="1">
      <protection locked="0"/>
    </xf>
    <xf numFmtId="165" fontId="28" fillId="0" borderId="21" xfId="1" applyFont="1" applyBorder="1" applyAlignment="1" applyProtection="1">
      <protection locked="0"/>
    </xf>
    <xf numFmtId="165" fontId="28" fillId="0" borderId="17" xfId="1" applyFont="1" applyBorder="1" applyAlignment="1" applyProtection="1">
      <protection locked="0"/>
    </xf>
    <xf numFmtId="165" fontId="28" fillId="0" borderId="59" xfId="1" applyFont="1" applyBorder="1" applyAlignment="1" applyProtection="1">
      <protection locked="0"/>
    </xf>
    <xf numFmtId="165" fontId="28" fillId="0" borderId="60"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1" fontId="31" fillId="0" borderId="3" xfId="0" applyNumberFormat="1" applyFont="1" applyBorder="1" applyAlignment="1" applyProtection="1">
      <alignment horizontal="center"/>
      <protection locked="0"/>
    </xf>
    <xf numFmtId="165" fontId="28" fillId="0" borderId="46" xfId="2" applyNumberFormat="1" applyFont="1" applyBorder="1" applyProtection="1">
      <protection locked="0"/>
    </xf>
    <xf numFmtId="165" fontId="28" fillId="0" borderId="61" xfId="2" applyNumberFormat="1" applyFont="1" applyBorder="1" applyAlignment="1" applyProtection="1">
      <protection locked="0"/>
    </xf>
    <xf numFmtId="165" fontId="28" fillId="0" borderId="22" xfId="1" applyFont="1" applyBorder="1" applyAlignment="1" applyProtection="1">
      <protection locked="0"/>
    </xf>
    <xf numFmtId="165" fontId="28" fillId="0" borderId="3" xfId="1" applyFont="1" applyBorder="1" applyAlignment="1" applyProtection="1">
      <protection locked="0"/>
    </xf>
    <xf numFmtId="165" fontId="28" fillId="0" borderId="16" xfId="1" applyFont="1" applyBorder="1" applyAlignment="1" applyProtection="1">
      <protection locked="0"/>
    </xf>
    <xf numFmtId="165" fontId="28" fillId="0" borderId="61" xfId="1" applyFont="1" applyBorder="1" applyAlignment="1" applyProtection="1">
      <protection locked="0"/>
    </xf>
    <xf numFmtId="165" fontId="28" fillId="0" borderId="46" xfId="1" applyFont="1" applyBorder="1" applyProtection="1">
      <protection locked="0"/>
    </xf>
    <xf numFmtId="170" fontId="16" fillId="0" borderId="0" xfId="0" applyNumberFormat="1" applyFont="1" applyBorder="1" applyAlignment="1" applyProtection="1">
      <protection locked="0"/>
    </xf>
    <xf numFmtId="170" fontId="20" fillId="0" borderId="4" xfId="0" applyNumberFormat="1" applyFont="1" applyFill="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20" fillId="2" borderId="33" xfId="0" applyNumberFormat="1" applyFont="1" applyFill="1" applyBorder="1" applyAlignment="1" applyProtection="1">
      <alignment horizontal="center" vertical="center"/>
      <protection locked="0"/>
    </xf>
    <xf numFmtId="170" fontId="20" fillId="2" borderId="8" xfId="0" applyNumberFormat="1" applyFont="1" applyFill="1" applyBorder="1" applyAlignment="1" applyProtection="1">
      <alignment horizontal="center" vertical="center"/>
      <protection locked="0"/>
    </xf>
    <xf numFmtId="170" fontId="20" fillId="0" borderId="3"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165" fontId="33" fillId="2" borderId="4" xfId="1" applyFont="1" applyFill="1" applyBorder="1" applyAlignment="1" applyProtection="1">
      <alignment vertical="center"/>
    </xf>
    <xf numFmtId="0" fontId="16" fillId="0" borderId="23"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165" fontId="20" fillId="2" borderId="4" xfId="1" applyFont="1" applyFill="1" applyBorder="1" applyAlignment="1" applyProtection="1">
      <alignment vertical="center"/>
    </xf>
    <xf numFmtId="165" fontId="20" fillId="2" borderId="4" xfId="1" applyFont="1" applyFill="1" applyBorder="1" applyAlignment="1" applyProtection="1">
      <alignment horizontal="center" vertical="center"/>
    </xf>
    <xf numFmtId="170" fontId="16" fillId="0" borderId="0" xfId="0" applyNumberFormat="1" applyFont="1" applyBorder="1" applyAlignment="1" applyProtection="1">
      <alignment horizontal="center" wrapText="1"/>
      <protection locked="0"/>
    </xf>
    <xf numFmtId="0" fontId="34" fillId="0" borderId="0" xfId="0" applyFont="1"/>
    <xf numFmtId="0" fontId="35" fillId="0" borderId="0" xfId="0" applyFont="1"/>
    <xf numFmtId="0" fontId="36" fillId="0" borderId="0" xfId="0" applyFont="1"/>
    <xf numFmtId="0" fontId="37" fillId="0" borderId="0" xfId="0" applyFont="1"/>
    <xf numFmtId="0" fontId="4" fillId="6" borderId="4" xfId="0" applyFont="1" applyFill="1" applyBorder="1" applyAlignment="1" applyProtection="1">
      <alignment horizontal="center"/>
      <protection locked="0"/>
    </xf>
    <xf numFmtId="165" fontId="25" fillId="6" borderId="4" xfId="1" applyFont="1" applyFill="1" applyBorder="1" applyProtection="1">
      <protection locked="0"/>
    </xf>
    <xf numFmtId="0" fontId="0" fillId="0" borderId="51" xfId="0" applyBorder="1"/>
    <xf numFmtId="0" fontId="25" fillId="0" borderId="0" xfId="0" applyFont="1" applyBorder="1"/>
    <xf numFmtId="0" fontId="0" fillId="0" borderId="0" xfId="0" applyAlignment="1">
      <alignment horizontal="center"/>
    </xf>
    <xf numFmtId="0" fontId="11"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9" fillId="0" borderId="0" xfId="0" applyFont="1" applyFill="1" applyAlignment="1">
      <alignment wrapText="1"/>
    </xf>
    <xf numFmtId="0" fontId="39" fillId="0" borderId="0" xfId="0" applyFont="1"/>
    <xf numFmtId="170" fontId="38" fillId="0" borderId="4" xfId="0" applyNumberFormat="1" applyFont="1" applyFill="1" applyBorder="1" applyAlignment="1" applyProtection="1">
      <alignment horizontal="center" vertical="center" wrapText="1"/>
      <protection locked="0"/>
    </xf>
    <xf numFmtId="1" fontId="41" fillId="0" borderId="3" xfId="0" applyNumberFormat="1" applyFont="1" applyBorder="1" applyAlignment="1" applyProtection="1">
      <alignment horizontal="center"/>
      <protection locked="0"/>
    </xf>
    <xf numFmtId="4" fontId="20" fillId="0" borderId="4" xfId="1" applyNumberFormat="1" applyFont="1" applyBorder="1" applyAlignment="1" applyProtection="1">
      <alignment horizontal="center" vertical="center" wrapText="1"/>
      <protection locked="0"/>
    </xf>
    <xf numFmtId="170" fontId="20" fillId="0" borderId="0" xfId="0" applyNumberFormat="1" applyFont="1" applyAlignment="1" applyProtection="1">
      <alignment wrapText="1"/>
      <protection locked="0"/>
    </xf>
    <xf numFmtId="165" fontId="38" fillId="0" borderId="46" xfId="2" applyNumberFormat="1" applyFont="1" applyBorder="1" applyProtection="1">
      <protection locked="0"/>
    </xf>
    <xf numFmtId="0" fontId="42" fillId="0" borderId="0" xfId="0" applyFont="1"/>
    <xf numFmtId="1" fontId="38" fillId="0" borderId="3" xfId="0" applyNumberFormat="1" applyFont="1" applyBorder="1" applyAlignment="1" applyProtection="1">
      <alignment horizontal="left"/>
      <protection locked="0"/>
    </xf>
    <xf numFmtId="165" fontId="38" fillId="0" borderId="46" xfId="1" applyFont="1" applyBorder="1" applyAlignment="1" applyProtection="1"/>
    <xf numFmtId="165" fontId="38" fillId="0" borderId="19" xfId="1" applyFont="1" applyBorder="1" applyAlignment="1" applyProtection="1"/>
    <xf numFmtId="165" fontId="38" fillId="0" borderId="61" xfId="2" applyNumberFormat="1" applyFont="1" applyBorder="1" applyAlignment="1" applyProtection="1">
      <protection locked="0"/>
    </xf>
    <xf numFmtId="165" fontId="38" fillId="0" borderId="22" xfId="1" applyFont="1" applyBorder="1" applyAlignment="1" applyProtection="1">
      <protection locked="0"/>
    </xf>
    <xf numFmtId="165" fontId="38" fillId="0" borderId="3" xfId="1" applyFont="1" applyBorder="1" applyAlignment="1" applyProtection="1">
      <protection locked="0"/>
    </xf>
    <xf numFmtId="165" fontId="38" fillId="0" borderId="16" xfId="1" applyFont="1" applyBorder="1" applyAlignment="1" applyProtection="1">
      <protection locked="0"/>
    </xf>
    <xf numFmtId="165" fontId="38" fillId="0" borderId="61" xfId="1" applyFont="1" applyBorder="1" applyAlignment="1" applyProtection="1">
      <protection locked="0"/>
    </xf>
    <xf numFmtId="165" fontId="38" fillId="0" borderId="35" xfId="2" applyNumberFormat="1" applyFont="1" applyBorder="1" applyAlignment="1" applyProtection="1">
      <protection locked="0"/>
    </xf>
    <xf numFmtId="165" fontId="38" fillId="0" borderId="60" xfId="2" applyNumberFormat="1" applyFont="1" applyBorder="1" applyAlignment="1" applyProtection="1">
      <protection locked="0"/>
    </xf>
    <xf numFmtId="165" fontId="38" fillId="0" borderId="17" xfId="1" applyFont="1" applyBorder="1" applyAlignment="1" applyProtection="1">
      <protection locked="0"/>
    </xf>
    <xf numFmtId="165" fontId="20" fillId="6" borderId="4" xfId="1" applyFont="1" applyFill="1" applyBorder="1" applyAlignment="1" applyProtection="1">
      <alignment horizontal="center" vertical="center"/>
    </xf>
    <xf numFmtId="170" fontId="32" fillId="0" borderId="0" xfId="0" applyNumberFormat="1" applyFont="1" applyFill="1" applyBorder="1" applyAlignment="1" applyProtection="1">
      <alignment horizontal="center" vertical="center"/>
      <protection locked="0"/>
    </xf>
    <xf numFmtId="170" fontId="22" fillId="0" borderId="0" xfId="0" applyNumberFormat="1" applyFont="1" applyFill="1" applyBorder="1" applyAlignment="1" applyProtection="1">
      <alignment horizontal="center" vertical="center"/>
      <protection locked="0"/>
    </xf>
    <xf numFmtId="170" fontId="28" fillId="0" borderId="0" xfId="3" applyNumberFormat="1" applyFont="1" applyFill="1" applyBorder="1" applyAlignment="1" applyProtection="1">
      <alignment horizontal="center" vertical="center" wrapText="1"/>
      <protection locked="0"/>
    </xf>
    <xf numFmtId="165" fontId="28" fillId="0" borderId="0" xfId="1" applyFont="1" applyFill="1" applyBorder="1" applyAlignment="1" applyProtection="1">
      <protection locked="0"/>
    </xf>
    <xf numFmtId="0" fontId="43" fillId="0" borderId="0" xfId="0" applyFont="1" applyAlignment="1">
      <alignment horizontal="center"/>
    </xf>
    <xf numFmtId="0" fontId="7" fillId="0" borderId="0" xfId="0" applyFont="1"/>
    <xf numFmtId="0" fontId="40" fillId="0" borderId="0" xfId="0" applyFont="1"/>
    <xf numFmtId="0" fontId="0" fillId="0" borderId="32" xfId="0" applyBorder="1"/>
    <xf numFmtId="0" fontId="9" fillId="0" borderId="0" xfId="0" quotePrefix="1" applyFont="1" applyFill="1" applyAlignment="1">
      <alignment vertical="top"/>
    </xf>
    <xf numFmtId="170" fontId="28" fillId="0" borderId="14" xfId="3" applyNumberFormat="1" applyFont="1" applyFill="1" applyBorder="1" applyAlignment="1" applyProtection="1">
      <alignment horizontal="center" vertical="center" wrapText="1"/>
      <protection locked="0"/>
    </xf>
    <xf numFmtId="0" fontId="3" fillId="0" borderId="0" xfId="0" applyFont="1"/>
    <xf numFmtId="1" fontId="28" fillId="0" borderId="0" xfId="0" applyNumberFormat="1" applyFont="1" applyBorder="1" applyAlignment="1" applyProtection="1">
      <alignment horizontal="left"/>
      <protection locked="0"/>
    </xf>
    <xf numFmtId="1" fontId="31" fillId="0" borderId="0" xfId="0" applyNumberFormat="1" applyFont="1" applyBorder="1" applyAlignment="1" applyProtection="1">
      <alignment horizontal="center"/>
      <protection locked="0"/>
    </xf>
    <xf numFmtId="170" fontId="28" fillId="0" borderId="0" xfId="1" applyNumberFormat="1" applyFont="1" applyBorder="1" applyAlignment="1" applyProtection="1">
      <alignment vertical="center" wrapText="1"/>
      <protection locked="0"/>
    </xf>
    <xf numFmtId="165" fontId="28" fillId="0" borderId="0" xfId="1" applyFont="1" applyBorder="1" applyAlignment="1" applyProtection="1"/>
    <xf numFmtId="165" fontId="28" fillId="0" borderId="0" xfId="2" applyNumberFormat="1" applyFont="1" applyBorder="1" applyAlignment="1" applyProtection="1">
      <protection locked="0"/>
    </xf>
    <xf numFmtId="165" fontId="28" fillId="0" borderId="0" xfId="1" applyFont="1" applyBorder="1" applyAlignment="1" applyProtection="1">
      <protection locked="0"/>
    </xf>
    <xf numFmtId="165" fontId="38" fillId="0" borderId="0" xfId="1" applyFont="1" applyBorder="1" applyAlignment="1" applyProtection="1">
      <protection locked="0"/>
    </xf>
    <xf numFmtId="1" fontId="41" fillId="0" borderId="45" xfId="0" applyNumberFormat="1" applyFont="1" applyBorder="1" applyAlignment="1" applyProtection="1">
      <alignment horizontal="center"/>
      <protection locked="0"/>
    </xf>
    <xf numFmtId="0" fontId="1" fillId="0" borderId="0" xfId="0" applyFont="1" applyAlignment="1">
      <alignment horizontal="left"/>
    </xf>
    <xf numFmtId="170" fontId="32" fillId="0" borderId="105" xfId="0" applyNumberFormat="1" applyFont="1" applyFill="1" applyBorder="1" applyAlignment="1" applyProtection="1">
      <alignment horizontal="center" vertical="center"/>
      <protection locked="0"/>
    </xf>
    <xf numFmtId="170" fontId="32" fillId="0" borderId="29" xfId="0" applyNumberFormat="1" applyFont="1" applyFill="1" applyBorder="1" applyAlignment="1" applyProtection="1">
      <alignment horizontal="center" vertical="center"/>
      <protection locked="0"/>
    </xf>
    <xf numFmtId="165" fontId="21" fillId="0" borderId="0" xfId="1" applyFont="1" applyFill="1" applyBorder="1" applyAlignment="1" applyProtection="1">
      <alignment vertical="center"/>
      <protection locked="0"/>
    </xf>
    <xf numFmtId="170" fontId="16" fillId="9" borderId="32" xfId="0" quotePrefix="1" applyNumberFormat="1" applyFont="1" applyFill="1" applyBorder="1" applyProtection="1">
      <protection locked="0"/>
    </xf>
    <xf numFmtId="0" fontId="0" fillId="20" borderId="51" xfId="0" applyFill="1" applyBorder="1"/>
    <xf numFmtId="0" fontId="0" fillId="20" borderId="18" xfId="0" applyFill="1" applyBorder="1"/>
    <xf numFmtId="0" fontId="25" fillId="20" borderId="8" xfId="0" applyFont="1" applyFill="1" applyBorder="1"/>
    <xf numFmtId="0" fontId="25" fillId="20" borderId="0" xfId="0" applyFont="1" applyFill="1" applyBorder="1"/>
    <xf numFmtId="0" fontId="0" fillId="20" borderId="0" xfId="0" applyFill="1" applyBorder="1"/>
    <xf numFmtId="0" fontId="0" fillId="20" borderId="32" xfId="0" applyFill="1" applyBorder="1"/>
    <xf numFmtId="0" fontId="17" fillId="20" borderId="0" xfId="0" applyNumberFormat="1" applyFont="1" applyFill="1" applyBorder="1" applyAlignment="1" applyProtection="1">
      <alignment horizontal="center" vertical="center" wrapText="1"/>
      <protection locked="0"/>
    </xf>
    <xf numFmtId="0" fontId="17" fillId="20" borderId="0" xfId="0" applyNumberFormat="1" applyFont="1" applyFill="1" applyBorder="1" applyAlignment="1" applyProtection="1">
      <alignment horizontal="center" vertical="center"/>
      <protection locked="0"/>
    </xf>
    <xf numFmtId="0" fontId="9" fillId="0" borderId="0" xfId="0" quotePrefix="1" applyFont="1" applyAlignment="1">
      <alignment vertical="top"/>
    </xf>
    <xf numFmtId="0" fontId="44" fillId="25" borderId="8" xfId="3" applyFont="1" applyFill="1" applyBorder="1" applyAlignment="1" applyProtection="1">
      <alignment horizontal="center" vertical="center"/>
    </xf>
    <xf numFmtId="0" fontId="44" fillId="17" borderId="8" xfId="3" applyFont="1" applyFill="1" applyBorder="1" applyAlignment="1" applyProtection="1">
      <alignment horizontal="center" vertical="center"/>
    </xf>
    <xf numFmtId="0" fontId="43" fillId="20" borderId="0" xfId="0" applyFont="1" applyFill="1" applyBorder="1" applyAlignment="1">
      <alignment vertical="center"/>
    </xf>
    <xf numFmtId="0" fontId="34" fillId="20" borderId="41" xfId="0" applyFont="1" applyFill="1" applyBorder="1"/>
    <xf numFmtId="0" fontId="35" fillId="20" borderId="51" xfId="0" applyFont="1" applyFill="1" applyBorder="1"/>
    <xf numFmtId="0" fontId="44" fillId="24" borderId="13" xfId="3" applyFont="1" applyFill="1" applyBorder="1" applyAlignment="1" applyProtection="1">
      <alignment horizontal="center" vertical="center"/>
    </xf>
    <xf numFmtId="0" fontId="43" fillId="20" borderId="14" xfId="0" applyFont="1" applyFill="1" applyBorder="1" applyAlignment="1">
      <alignment vertical="center"/>
    </xf>
    <xf numFmtId="0" fontId="1" fillId="0" borderId="0" xfId="0" applyFont="1" applyFill="1"/>
    <xf numFmtId="0" fontId="2" fillId="0" borderId="0" xfId="0" applyFont="1"/>
    <xf numFmtId="0" fontId="39" fillId="0" borderId="0" xfId="0" applyFont="1" applyAlignment="1">
      <alignment horizontal="left" wrapText="1"/>
    </xf>
    <xf numFmtId="1" fontId="28" fillId="0" borderId="29" xfId="0" applyNumberFormat="1" applyFont="1" applyBorder="1" applyAlignment="1" applyProtection="1">
      <alignment horizontal="center"/>
      <protection locked="0"/>
    </xf>
    <xf numFmtId="1" fontId="28" fillId="0" borderId="85" xfId="0" applyNumberFormat="1" applyFont="1" applyBorder="1" applyAlignment="1" applyProtection="1">
      <alignment horizontal="center"/>
      <protection locked="0"/>
    </xf>
    <xf numFmtId="0" fontId="45" fillId="0" borderId="0" xfId="0" applyFont="1" applyFill="1" applyBorder="1" applyAlignment="1" applyProtection="1">
      <alignment vertical="center" wrapText="1"/>
      <protection locked="0"/>
    </xf>
    <xf numFmtId="0" fontId="43" fillId="0" borderId="0" xfId="0" applyFont="1" applyAlignment="1">
      <alignment horizontal="right"/>
    </xf>
    <xf numFmtId="170" fontId="28" fillId="3" borderId="56" xfId="3" applyNumberFormat="1" applyFont="1" applyFill="1" applyBorder="1" applyAlignment="1" applyProtection="1">
      <alignment horizontal="center" vertical="center" wrapText="1"/>
      <protection locked="0"/>
    </xf>
    <xf numFmtId="0" fontId="25" fillId="0" borderId="0" xfId="0" applyFont="1"/>
    <xf numFmtId="0" fontId="46" fillId="0" borderId="0" xfId="0" applyFont="1"/>
    <xf numFmtId="1" fontId="22" fillId="0" borderId="21" xfId="0" applyNumberFormat="1" applyFont="1" applyBorder="1" applyAlignment="1" applyProtection="1">
      <alignment horizontal="left"/>
      <protection locked="0"/>
    </xf>
    <xf numFmtId="1" fontId="22" fillId="0" borderId="17" xfId="0" applyNumberFormat="1" applyFont="1" applyBorder="1" applyAlignment="1" applyProtection="1">
      <alignment horizontal="left"/>
      <protection locked="0"/>
    </xf>
    <xf numFmtId="165" fontId="22" fillId="0" borderId="46" xfId="1" applyFont="1" applyBorder="1" applyAlignment="1" applyProtection="1"/>
    <xf numFmtId="165" fontId="47" fillId="0" borderId="19" xfId="1" applyFont="1" applyBorder="1" applyAlignment="1" applyProtection="1"/>
    <xf numFmtId="165" fontId="22" fillId="0" borderId="35" xfId="2" applyNumberFormat="1" applyFont="1" applyBorder="1" applyAlignment="1" applyProtection="1">
      <protection locked="0"/>
    </xf>
    <xf numFmtId="165" fontId="22" fillId="0" borderId="60" xfId="2" applyNumberFormat="1" applyFont="1" applyBorder="1" applyAlignment="1" applyProtection="1">
      <protection locked="0"/>
    </xf>
    <xf numFmtId="165" fontId="47" fillId="0" borderId="21" xfId="1" applyFont="1" applyBorder="1" applyAlignment="1" applyProtection="1">
      <protection locked="0"/>
    </xf>
    <xf numFmtId="165" fontId="47" fillId="0" borderId="17" xfId="1" applyFont="1" applyBorder="1" applyAlignment="1" applyProtection="1">
      <protection locked="0"/>
    </xf>
    <xf numFmtId="165" fontId="47" fillId="0" borderId="3" xfId="1" applyFont="1" applyBorder="1" applyAlignment="1" applyProtection="1">
      <protection locked="0"/>
    </xf>
    <xf numFmtId="1" fontId="22" fillId="0" borderId="22" xfId="0" applyNumberFormat="1" applyFont="1" applyBorder="1" applyAlignment="1" applyProtection="1">
      <alignment horizontal="left"/>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1" xfId="2" applyNumberFormat="1" applyFont="1" applyBorder="1" applyAlignment="1" applyProtection="1">
      <protection locked="0"/>
    </xf>
    <xf numFmtId="165" fontId="47" fillId="0" borderId="22" xfId="1" applyFont="1" applyBorder="1" applyAlignment="1" applyProtection="1">
      <alignment horizontal="center"/>
      <protection locked="0"/>
    </xf>
    <xf numFmtId="165" fontId="47" fillId="0" borderId="76" xfId="1" applyFont="1" applyBorder="1" applyAlignment="1" applyProtection="1">
      <alignment horizontal="center"/>
      <protection locked="0"/>
    </xf>
    <xf numFmtId="0" fontId="42" fillId="0" borderId="0" xfId="0" applyFont="1" applyAlignment="1">
      <alignment horizontal="center"/>
    </xf>
    <xf numFmtId="1" fontId="30" fillId="0" borderId="17" xfId="0" applyNumberFormat="1" applyFont="1" applyBorder="1" applyAlignment="1" applyProtection="1">
      <alignment horizontal="left"/>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65" fontId="22" fillId="0" borderId="59" xfId="1" applyFont="1" applyBorder="1" applyAlignment="1" applyProtection="1">
      <protection locked="0"/>
    </xf>
    <xf numFmtId="165" fontId="30" fillId="0" borderId="60" xfId="1" applyFont="1" applyBorder="1" applyAlignment="1" applyProtection="1">
      <protection locked="0"/>
    </xf>
    <xf numFmtId="165" fontId="30" fillId="0" borderId="46" xfId="1" applyFont="1" applyBorder="1" applyAlignment="1" applyProtection="1"/>
    <xf numFmtId="165" fontId="30" fillId="0" borderId="19" xfId="1" applyFont="1" applyBorder="1" applyAlignment="1" applyProtection="1"/>
    <xf numFmtId="165" fontId="30" fillId="0" borderId="35" xfId="2" applyNumberFormat="1" applyFont="1" applyBorder="1" applyAlignment="1" applyProtection="1">
      <protection locked="0"/>
    </xf>
    <xf numFmtId="165" fontId="30" fillId="0" borderId="60" xfId="2" applyNumberFormat="1" applyFont="1" applyBorder="1" applyAlignment="1" applyProtection="1">
      <protection locked="0"/>
    </xf>
    <xf numFmtId="165" fontId="30" fillId="0" borderId="21" xfId="1" applyFont="1" applyBorder="1" applyAlignment="1" applyProtection="1">
      <protection locked="0"/>
    </xf>
    <xf numFmtId="165" fontId="30" fillId="0" borderId="17" xfId="1" applyFont="1" applyBorder="1" applyAlignment="1" applyProtection="1">
      <protection locked="0"/>
    </xf>
    <xf numFmtId="165" fontId="30" fillId="0" borderId="59" xfId="1" applyFont="1" applyBorder="1" applyAlignment="1" applyProtection="1">
      <protection locked="0"/>
    </xf>
    <xf numFmtId="1" fontId="30" fillId="0" borderId="3" xfId="0" applyNumberFormat="1" applyFont="1" applyBorder="1" applyAlignment="1" applyProtection="1">
      <alignment horizontal="left"/>
      <protection locked="0"/>
    </xf>
    <xf numFmtId="165" fontId="30" fillId="0" borderId="46" xfId="2" applyNumberFormat="1" applyFont="1" applyBorder="1" applyProtection="1">
      <protection locked="0"/>
    </xf>
    <xf numFmtId="165" fontId="30" fillId="0" borderId="61" xfId="2" applyNumberFormat="1" applyFont="1" applyBorder="1" applyAlignment="1" applyProtection="1">
      <protection locked="0"/>
    </xf>
    <xf numFmtId="165" fontId="30" fillId="0" borderId="22" xfId="1" applyFont="1" applyBorder="1" applyAlignment="1" applyProtection="1">
      <protection locked="0"/>
    </xf>
    <xf numFmtId="165" fontId="30" fillId="0" borderId="3" xfId="1" applyFont="1" applyBorder="1" applyAlignment="1" applyProtection="1">
      <protection locked="0"/>
    </xf>
    <xf numFmtId="165" fontId="30" fillId="0" borderId="3" xfId="1" quotePrefix="1" applyFont="1" applyBorder="1" applyAlignment="1" applyProtection="1">
      <protection locked="0"/>
    </xf>
    <xf numFmtId="165" fontId="30" fillId="0" borderId="16" xfId="1" applyFont="1" applyBorder="1" applyAlignment="1" applyProtection="1">
      <protection locked="0"/>
    </xf>
    <xf numFmtId="165" fontId="30" fillId="0" borderId="61"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5" fillId="0" borderId="0" xfId="0" applyFont="1" applyAlignment="1">
      <alignment horizontal="right"/>
    </xf>
    <xf numFmtId="165" fontId="25" fillId="0" borderId="0" xfId="1" applyFont="1" applyFill="1" applyBorder="1" applyProtection="1">
      <protection locked="0"/>
    </xf>
    <xf numFmtId="0" fontId="12" fillId="0" borderId="0" xfId="0" applyFont="1" applyFill="1"/>
    <xf numFmtId="165" fontId="34" fillId="6" borderId="4" xfId="3" applyNumberFormat="1" applyFont="1" applyFill="1" applyBorder="1" applyAlignment="1" applyProtection="1">
      <alignment horizontal="center"/>
      <protection locked="0"/>
    </xf>
    <xf numFmtId="0" fontId="3" fillId="0" borderId="0" xfId="0" quotePrefix="1" applyFont="1"/>
    <xf numFmtId="0" fontId="52" fillId="0" borderId="0" xfId="0" applyFont="1"/>
    <xf numFmtId="0" fontId="25" fillId="27" borderId="69" xfId="0" applyFont="1" applyFill="1" applyBorder="1" applyAlignment="1">
      <alignment horizontal="center"/>
    </xf>
    <xf numFmtId="0" fontId="52" fillId="27" borderId="67" xfId="0" applyFont="1" applyFill="1" applyBorder="1"/>
    <xf numFmtId="0" fontId="52" fillId="27" borderId="109" xfId="0" applyFont="1" applyFill="1" applyBorder="1"/>
    <xf numFmtId="0" fontId="25" fillId="27" borderId="90" xfId="0" applyFont="1" applyFill="1" applyBorder="1"/>
    <xf numFmtId="0" fontId="52" fillId="27" borderId="0" xfId="0" applyFont="1" applyFill="1" applyBorder="1"/>
    <xf numFmtId="0" fontId="52" fillId="27" borderId="91" xfId="0" applyFont="1" applyFill="1" applyBorder="1"/>
    <xf numFmtId="0" fontId="25" fillId="27" borderId="44" xfId="0" applyFont="1" applyFill="1" applyBorder="1"/>
    <xf numFmtId="0" fontId="52" fillId="27" borderId="70" xfId="0" applyFont="1" applyFill="1" applyBorder="1"/>
    <xf numFmtId="0" fontId="52" fillId="27" borderId="84" xfId="0" applyFont="1" applyFill="1" applyBorder="1"/>
    <xf numFmtId="0" fontId="53" fillId="0" borderId="0" xfId="0" applyFont="1"/>
    <xf numFmtId="0" fontId="25" fillId="0" borderId="0" xfId="0" quotePrefix="1" applyFont="1" applyAlignment="1">
      <alignment horizontal="center"/>
    </xf>
    <xf numFmtId="0" fontId="25" fillId="0" borderId="0" xfId="0" applyFont="1" applyFill="1"/>
    <xf numFmtId="0" fontId="52" fillId="27" borderId="90" xfId="0" applyFont="1" applyFill="1" applyBorder="1"/>
    <xf numFmtId="0" fontId="52" fillId="27" borderId="44" xfId="0" applyFont="1" applyFill="1" applyBorder="1"/>
    <xf numFmtId="0" fontId="54" fillId="0" borderId="0" xfId="0" applyFont="1" applyAlignment="1" applyProtection="1">
      <alignment horizontal="center"/>
      <protection locked="0"/>
    </xf>
    <xf numFmtId="0" fontId="55" fillId="0" borderId="0" xfId="0" applyFont="1" applyFill="1" applyBorder="1" applyAlignment="1">
      <alignment horizontal="center"/>
    </xf>
    <xf numFmtId="0" fontId="25" fillId="0" borderId="0" xfId="0" applyFont="1" applyFill="1" applyBorder="1" applyAlignment="1">
      <alignment wrapText="1"/>
    </xf>
    <xf numFmtId="0" fontId="57" fillId="0" borderId="0" xfId="0" applyFont="1"/>
    <xf numFmtId="0" fontId="1" fillId="0" borderId="41" xfId="0" applyFont="1" applyBorder="1"/>
    <xf numFmtId="0" fontId="1" fillId="0" borderId="51" xfId="0" applyFont="1" applyBorder="1"/>
    <xf numFmtId="0" fontId="0" fillId="0" borderId="8" xfId="0" applyBorder="1"/>
    <xf numFmtId="0" fontId="1" fillId="0" borderId="0" xfId="0" quotePrefix="1" applyFont="1" applyBorder="1" applyAlignment="1">
      <alignment horizontal="right"/>
    </xf>
    <xf numFmtId="0" fontId="50" fillId="0" borderId="0" xfId="0" applyFont="1" applyBorder="1" applyAlignment="1">
      <alignment horizontal="center"/>
    </xf>
    <xf numFmtId="0" fontId="46" fillId="0" borderId="0" xfId="0" applyFont="1" applyBorder="1"/>
    <xf numFmtId="0" fontId="25" fillId="0" borderId="0" xfId="0" quotePrefix="1" applyFont="1" applyBorder="1" applyAlignment="1">
      <alignment horizontal="right"/>
    </xf>
    <xf numFmtId="0" fontId="43" fillId="0" borderId="0" xfId="0" applyFont="1" applyBorder="1" applyAlignment="1">
      <alignment horizontal="center"/>
    </xf>
    <xf numFmtId="0" fontId="25" fillId="0" borderId="0" xfId="0" quotePrefix="1" applyFont="1" applyBorder="1" applyAlignment="1">
      <alignment horizontal="left"/>
    </xf>
    <xf numFmtId="0" fontId="48" fillId="0" borderId="0" xfId="0" applyFont="1" applyBorder="1" applyAlignment="1">
      <alignment horizontal="center"/>
    </xf>
    <xf numFmtId="0" fontId="46" fillId="0" borderId="0" xfId="0" quotePrefix="1" applyFont="1" applyBorder="1" applyAlignment="1">
      <alignment horizontal="right"/>
    </xf>
    <xf numFmtId="0" fontId="0" fillId="0" borderId="13" xfId="0" applyBorder="1"/>
    <xf numFmtId="0" fontId="25" fillId="0" borderId="41" xfId="0" applyFont="1" applyBorder="1"/>
    <xf numFmtId="0" fontId="25" fillId="0" borderId="51" xfId="0" applyFont="1" applyBorder="1"/>
    <xf numFmtId="0" fontId="25" fillId="0" borderId="18" xfId="0" applyFont="1" applyBorder="1"/>
    <xf numFmtId="0" fontId="25" fillId="21" borderId="8" xfId="0" applyFont="1" applyFill="1" applyBorder="1"/>
    <xf numFmtId="0" fontId="25" fillId="0" borderId="0" xfId="0" applyFont="1" applyFill="1" applyBorder="1"/>
    <xf numFmtId="0" fontId="25" fillId="21" borderId="0" xfId="0" applyFont="1" applyFill="1" applyBorder="1"/>
    <xf numFmtId="0" fontId="25" fillId="21" borderId="32" xfId="0" applyFont="1" applyFill="1" applyBorder="1"/>
    <xf numFmtId="0" fontId="25" fillId="0" borderId="8" xfId="0" applyFont="1" applyFill="1" applyBorder="1"/>
    <xf numFmtId="0" fontId="25" fillId="0" borderId="32" xfId="0" applyFont="1" applyFill="1" applyBorder="1"/>
    <xf numFmtId="0" fontId="34" fillId="0" borderId="0" xfId="3" applyFont="1" applyFill="1" applyBorder="1" applyAlignment="1" applyProtection="1"/>
    <xf numFmtId="0" fontId="25" fillId="0" borderId="13" xfId="0" applyFont="1" applyFill="1" applyBorder="1"/>
    <xf numFmtId="0" fontId="25" fillId="0" borderId="14" xfId="0" applyFont="1" applyFill="1" applyBorder="1"/>
    <xf numFmtId="0" fontId="25" fillId="0" borderId="15" xfId="0" applyFont="1" applyFill="1" applyBorder="1"/>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0" fontId="57" fillId="0" borderId="0" xfId="0" quotePrefix="1" applyFont="1" applyBorder="1" applyAlignment="1">
      <alignment horizontal="left"/>
    </xf>
    <xf numFmtId="0" fontId="60" fillId="0" borderId="0" xfId="0" applyFont="1" applyFill="1"/>
    <xf numFmtId="0" fontId="56" fillId="0" borderId="3" xfId="0"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horizontal="left" wrapText="1"/>
    </xf>
    <xf numFmtId="0" fontId="0" fillId="0" borderId="0" xfId="0" applyAlignment="1">
      <alignment horizontal="center"/>
    </xf>
    <xf numFmtId="0" fontId="3" fillId="18" borderId="0" xfId="0" applyFont="1" applyFill="1"/>
    <xf numFmtId="0" fontId="25" fillId="18" borderId="0" xfId="0" applyFont="1" applyFill="1"/>
    <xf numFmtId="0" fontId="51" fillId="0" borderId="0" xfId="0" applyFont="1"/>
    <xf numFmtId="0" fontId="66" fillId="0" borderId="0" xfId="0" applyFont="1" applyFill="1" applyAlignment="1">
      <alignment horizontal="center" vertical="center"/>
    </xf>
    <xf numFmtId="0" fontId="52" fillId="0" borderId="0" xfId="0" applyFont="1" applyFill="1"/>
    <xf numFmtId="0" fontId="25" fillId="0" borderId="70" xfId="0" applyFont="1" applyBorder="1"/>
    <xf numFmtId="0" fontId="52" fillId="0" borderId="70" xfId="0" applyFont="1" applyBorder="1"/>
    <xf numFmtId="166" fontId="15" fillId="12" borderId="71"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36"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68" fillId="3" borderId="38" xfId="0" applyFont="1" applyFill="1" applyBorder="1" applyAlignment="1" applyProtection="1">
      <alignment horizontal="center" vertical="center"/>
      <protection locked="0"/>
    </xf>
    <xf numFmtId="0" fontId="68" fillId="3" borderId="39" xfId="0" applyFont="1" applyFill="1" applyBorder="1" applyAlignment="1" applyProtection="1">
      <alignment horizontal="center" vertical="center"/>
      <protection locked="0"/>
    </xf>
    <xf numFmtId="0" fontId="68" fillId="3" borderId="26" xfId="0" applyFont="1" applyFill="1" applyBorder="1" applyAlignment="1" applyProtection="1">
      <alignment horizontal="center" vertical="center" wrapText="1"/>
      <protection locked="0"/>
    </xf>
    <xf numFmtId="0" fontId="69" fillId="6" borderId="33" xfId="0" applyFont="1" applyFill="1" applyBorder="1" applyAlignment="1" applyProtection="1">
      <alignment horizontal="right" vertical="center"/>
      <protection locked="0"/>
    </xf>
    <xf numFmtId="43" fontId="70"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71"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71"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2" fillId="0" borderId="33" xfId="0" applyFont="1" applyBorder="1" applyAlignment="1" applyProtection="1">
      <alignment horizontal="right" vertical="center"/>
      <protection locked="0"/>
    </xf>
    <xf numFmtId="0" fontId="72" fillId="0" borderId="38" xfId="1" applyNumberFormat="1" applyFont="1" applyBorder="1" applyAlignment="1" applyProtection="1">
      <alignment horizontal="center" vertical="center"/>
      <protection locked="0"/>
    </xf>
    <xf numFmtId="0" fontId="72"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165" fontId="12" fillId="0" borderId="52" xfId="1" applyFont="1" applyBorder="1" applyAlignment="1" applyProtection="1">
      <alignment horizontal="right" vertical="center"/>
      <protection locked="0"/>
    </xf>
    <xf numFmtId="165"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5" fontId="12" fillId="0" borderId="6" xfId="1" applyFont="1" applyBorder="1" applyAlignment="1" applyProtection="1">
      <alignment horizontal="right" vertical="center"/>
      <protection locked="0"/>
    </xf>
    <xf numFmtId="165" fontId="12" fillId="0" borderId="54" xfId="1" applyNumberFormat="1" applyFont="1" applyBorder="1" applyAlignment="1" applyProtection="1">
      <alignment horizontal="right" vertical="center"/>
    </xf>
    <xf numFmtId="165" fontId="68" fillId="2" borderId="33" xfId="1" applyFont="1" applyFill="1" applyBorder="1" applyAlignment="1" applyProtection="1">
      <alignment horizontal="right" vertical="center" wrapText="1"/>
      <protection locked="0"/>
    </xf>
    <xf numFmtId="165" fontId="68" fillId="2" borderId="4" xfId="1" applyNumberFormat="1" applyFont="1" applyFill="1" applyBorder="1" applyAlignment="1" applyProtection="1">
      <alignment horizontal="right" vertical="center"/>
    </xf>
    <xf numFmtId="166" fontId="68"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1" fillId="0" borderId="66"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NumberFormat="1" applyFont="1" applyBorder="1" applyAlignment="1" applyProtection="1">
      <alignment horizontal="right" vertical="center"/>
    </xf>
    <xf numFmtId="43" fontId="71" fillId="0" borderId="7" xfId="1" applyNumberFormat="1" applyFont="1" applyBorder="1" applyAlignment="1" applyProtection="1">
      <alignment horizontal="right" vertical="center"/>
    </xf>
    <xf numFmtId="43" fontId="12" fillId="0" borderId="75"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71" fillId="5" borderId="64" xfId="0" applyFont="1" applyFill="1" applyBorder="1" applyAlignment="1" applyProtection="1">
      <alignment vertical="center"/>
      <protection locked="0"/>
    </xf>
    <xf numFmtId="43" fontId="12" fillId="5" borderId="75" xfId="1" applyNumberFormat="1" applyFont="1" applyFill="1" applyBorder="1" applyAlignment="1" applyProtection="1">
      <alignment horizontal="right" vertical="center"/>
      <protection locked="0"/>
    </xf>
    <xf numFmtId="43" fontId="71" fillId="0" borderId="75" xfId="1" applyNumberFormat="1" applyFont="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165" fontId="71" fillId="0" borderId="50" xfId="1" applyNumberFormat="1" applyFont="1" applyBorder="1" applyAlignment="1" applyProtection="1">
      <alignment horizontal="right" vertical="center"/>
    </xf>
    <xf numFmtId="166" fontId="68"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1" fillId="5" borderId="76" xfId="2" applyNumberFormat="1" applyFont="1" applyFill="1" applyBorder="1" applyAlignment="1" applyProtection="1">
      <alignment horizontal="center" vertical="center" wrapText="1"/>
      <protection locked="0"/>
    </xf>
    <xf numFmtId="165" fontId="71" fillId="5" borderId="77" xfId="1"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center" vertical="center"/>
      <protection locked="0"/>
    </xf>
    <xf numFmtId="165" fontId="71" fillId="0" borderId="19" xfId="1" applyNumberFormat="1" applyFont="1" applyBorder="1" applyAlignment="1" applyProtection="1">
      <alignment horizontal="right" vertical="center"/>
    </xf>
    <xf numFmtId="0" fontId="68" fillId="2" borderId="33" xfId="0" applyFont="1" applyFill="1" applyBorder="1" applyAlignment="1" applyProtection="1">
      <alignment horizontal="right" vertical="center" wrapText="1"/>
      <protection locked="0"/>
    </xf>
    <xf numFmtId="165" fontId="68"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5" fontId="71" fillId="0" borderId="77" xfId="1" applyNumberFormat="1" applyFont="1" applyBorder="1" applyAlignment="1" applyProtection="1">
      <alignment horizontal="right" vertical="center"/>
    </xf>
    <xf numFmtId="166" fontId="68" fillId="6" borderId="33" xfId="0" applyNumberFormat="1" applyFont="1" applyFill="1" applyBorder="1" applyAlignment="1" applyProtection="1">
      <alignment horizontal="right" vertical="center"/>
      <protection locked="0"/>
    </xf>
    <xf numFmtId="165" fontId="71" fillId="0" borderId="65" xfId="1" applyNumberFormat="1" applyFont="1" applyBorder="1" applyAlignment="1" applyProtection="1">
      <alignment horizontal="right" vertical="center"/>
    </xf>
    <xf numFmtId="49" fontId="68" fillId="6" borderId="33" xfId="0" applyNumberFormat="1"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165" fontId="68" fillId="2" borderId="26" xfId="1" applyNumberFormat="1" applyFont="1" applyFill="1" applyBorder="1" applyAlignment="1" applyProtection="1">
      <alignment horizontal="right" vertical="center"/>
    </xf>
    <xf numFmtId="0" fontId="74"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25" fillId="7" borderId="36" xfId="0" applyFont="1" applyFill="1" applyBorder="1" applyAlignment="1" applyProtection="1">
      <alignment horizontal="center" vertical="center" wrapText="1"/>
      <protection locked="0"/>
    </xf>
    <xf numFmtId="0" fontId="25" fillId="7" borderId="37"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25" fillId="22" borderId="1" xfId="3" applyNumberFormat="1" applyFont="1" applyFill="1" applyBorder="1" applyAlignment="1" applyProtection="1">
      <alignment horizontal="center" vertical="center" wrapText="1"/>
      <protection locked="0"/>
    </xf>
    <xf numFmtId="49" fontId="25" fillId="7" borderId="38" xfId="0" applyNumberFormat="1" applyFont="1" applyFill="1" applyBorder="1" applyAlignment="1" applyProtection="1">
      <alignment horizontal="center" vertical="center" wrapText="1"/>
      <protection locked="0"/>
    </xf>
    <xf numFmtId="49" fontId="25"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165" fontId="2" fillId="0" borderId="36" xfId="1" applyNumberFormat="1" applyFont="1" applyBorder="1" applyAlignment="1" applyProtection="1">
      <alignment horizontal="right" vertical="center"/>
    </xf>
    <xf numFmtId="165" fontId="2" fillId="0" borderId="44" xfId="1" applyNumberFormat="1" applyFont="1" applyBorder="1" applyAlignment="1" applyProtection="1">
      <alignment horizontal="right" vertical="center"/>
    </xf>
    <xf numFmtId="165" fontId="2" fillId="0" borderId="45" xfId="1" applyNumberFormat="1" applyFont="1" applyBorder="1" applyAlignment="1" applyProtection="1">
      <alignment horizontal="right" vertical="center"/>
    </xf>
    <xf numFmtId="165" fontId="2" fillId="0" borderId="37"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165" fontId="2" fillId="0" borderId="46" xfId="1" applyNumberFormat="1" applyFont="1" applyBorder="1" applyAlignment="1" applyProtection="1">
      <alignment horizontal="right" vertical="center"/>
    </xf>
    <xf numFmtId="165" fontId="2" fillId="0" borderId="16" xfId="1" applyNumberFormat="1" applyFont="1" applyBorder="1" applyAlignment="1" applyProtection="1">
      <alignment horizontal="right" vertical="center"/>
    </xf>
    <xf numFmtId="165" fontId="2" fillId="0" borderId="3" xfId="1" applyNumberFormat="1" applyFont="1" applyBorder="1" applyAlignment="1" applyProtection="1">
      <alignment horizontal="right" vertical="center"/>
    </xf>
    <xf numFmtId="165" fontId="2" fillId="0" borderId="19"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8" fontId="2" fillId="0" borderId="75"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NumberFormat="1" applyFont="1" applyFill="1" applyBorder="1" applyAlignment="1" applyProtection="1">
      <alignment horizontal="right" vertical="center"/>
    </xf>
    <xf numFmtId="165" fontId="2" fillId="3" borderId="48" xfId="1" applyNumberFormat="1" applyFont="1" applyFill="1" applyBorder="1" applyAlignment="1" applyProtection="1">
      <alignment horizontal="right" vertical="center"/>
    </xf>
    <xf numFmtId="165" fontId="2" fillId="3" borderId="23" xfId="1" applyNumberFormat="1" applyFont="1" applyFill="1" applyBorder="1" applyAlignment="1" applyProtection="1">
      <alignment horizontal="right" vertical="center"/>
    </xf>
    <xf numFmtId="165"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4" fontId="1" fillId="0" borderId="0" xfId="2" applyNumberFormat="1" applyFont="1" applyBorder="1" applyAlignment="1" applyProtection="1">
      <alignment horizontal="right"/>
      <protection locked="0"/>
    </xf>
    <xf numFmtId="166" fontId="68"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 fontId="2" fillId="0" borderId="69" xfId="0" applyNumberFormat="1" applyFont="1" applyBorder="1" applyAlignment="1" applyProtection="1">
      <alignment horizontal="center"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165" fontId="9" fillId="0" borderId="0" xfId="1" applyNumberFormat="1" applyFont="1" applyFill="1" applyBorder="1" applyAlignment="1" applyProtection="1">
      <alignment horizontal="center" vertical="center"/>
      <protection locked="0"/>
    </xf>
    <xf numFmtId="17" fontId="3" fillId="0" borderId="0" xfId="0" applyNumberFormat="1" applyFont="1" applyBorder="1" applyAlignment="1" applyProtection="1">
      <alignment horizontal="left" vertical="center"/>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25"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25"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pplyProtection="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pplyProtection="1">
      <alignment horizontal="right"/>
    </xf>
    <xf numFmtId="165" fontId="12" fillId="0" borderId="53" xfId="0" applyNumberFormat="1" applyFont="1" applyBorder="1" applyProtection="1">
      <protection locked="0"/>
    </xf>
    <xf numFmtId="165" fontId="12" fillId="0" borderId="44" xfId="0" applyNumberFormat="1" applyFont="1" applyBorder="1" applyAlignment="1" applyProtection="1">
      <alignment horizontal="right"/>
    </xf>
    <xf numFmtId="165" fontId="12" fillId="0" borderId="7" xfId="0" applyNumberFormat="1" applyFont="1" applyBorder="1" applyAlignment="1" applyProtection="1">
      <alignment horizontal="right"/>
      <protection locked="0"/>
    </xf>
    <xf numFmtId="165" fontId="12" fillId="0" borderId="7" xfId="0" applyNumberFormat="1" applyFont="1" applyBorder="1" applyAlignment="1" applyProtection="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pplyProtection="1">
      <alignment horizontal="right"/>
    </xf>
    <xf numFmtId="165" fontId="4" fillId="8" borderId="54" xfId="0" applyNumberFormat="1" applyFont="1" applyFill="1" applyBorder="1" applyProtection="1"/>
    <xf numFmtId="165" fontId="4" fillId="3" borderId="4" xfId="0" applyNumberFormat="1" applyFont="1" applyFill="1" applyBorder="1" applyAlignment="1" applyProtection="1">
      <alignment horizontal="center"/>
    </xf>
    <xf numFmtId="165" fontId="4" fillId="11" borderId="2" xfId="0" applyNumberFormat="1" applyFont="1" applyFill="1" applyBorder="1" applyProtection="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165" fontId="12" fillId="0" borderId="45" xfId="0" applyNumberFormat="1" applyFont="1" applyBorder="1" applyAlignment="1">
      <alignment horizontal="right"/>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4" xfId="0" applyNumberFormat="1" applyFont="1" applyBorder="1" applyProtection="1"/>
    <xf numFmtId="165" fontId="12" fillId="0" borderId="58" xfId="0" applyNumberFormat="1" applyFont="1" applyBorder="1" applyProtection="1">
      <protection locked="0"/>
    </xf>
    <xf numFmtId="165" fontId="12" fillId="0" borderId="64"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applyProtection="1"/>
    <xf numFmtId="165" fontId="12" fillId="0" borderId="12" xfId="0" applyNumberFormat="1" applyFont="1" applyBorder="1" applyProtection="1">
      <protection locked="0"/>
    </xf>
    <xf numFmtId="165" fontId="12" fillId="0" borderId="23" xfId="0" applyNumberFormat="1" applyFont="1" applyBorder="1" applyAlignment="1">
      <alignment horizontal="right"/>
    </xf>
    <xf numFmtId="165" fontId="12" fillId="0" borderId="65"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3" borderId="4" xfId="0" applyNumberFormat="1" applyFont="1" applyFill="1" applyBorder="1" applyAlignment="1">
      <alignment horizontal="center"/>
    </xf>
    <xf numFmtId="165" fontId="4" fillId="11" borderId="1" xfId="0" applyNumberFormat="1" applyFont="1" applyFill="1" applyBorder="1"/>
    <xf numFmtId="0" fontId="4" fillId="16" borderId="4" xfId="0" applyFont="1" applyFill="1" applyBorder="1" applyAlignment="1">
      <alignment horizontal="right"/>
    </xf>
    <xf numFmtId="165"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165" fontId="12" fillId="0" borderId="66"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165"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2" xfId="1" applyFont="1" applyFill="1" applyBorder="1" applyAlignment="1">
      <alignment horizontal="right" vertical="center"/>
    </xf>
    <xf numFmtId="0" fontId="8" fillId="0" borderId="58"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Fill="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8" fillId="0" borderId="0" xfId="0" applyFont="1" applyBorder="1" applyAlignment="1">
      <alignment horizontal="center"/>
    </xf>
    <xf numFmtId="0" fontId="68" fillId="18" borderId="41" xfId="0" applyFont="1" applyFill="1" applyBorder="1" applyAlignment="1" applyProtection="1">
      <alignment horizontal="center" vertical="center"/>
      <protection locked="0"/>
    </xf>
    <xf numFmtId="0" fontId="68" fillId="18" borderId="41" xfId="0" applyFont="1" applyFill="1" applyBorder="1" applyAlignment="1" applyProtection="1">
      <alignment horizontal="center" vertical="center"/>
    </xf>
    <xf numFmtId="0" fontId="57" fillId="0" borderId="0" xfId="0" applyFont="1" applyAlignment="1" applyProtection="1">
      <alignment horizontal="center" vertical="center" wrapText="1"/>
      <protection locked="0"/>
    </xf>
    <xf numFmtId="0" fontId="77"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Fill="1" applyAlignment="1" applyProtection="1">
      <alignment horizontal="left" vertical="center"/>
      <protection locked="0"/>
    </xf>
    <xf numFmtId="0" fontId="60" fillId="0" borderId="0" xfId="0" applyFont="1" applyProtection="1">
      <protection locked="0"/>
    </xf>
    <xf numFmtId="49" fontId="11" fillId="0" borderId="0" xfId="0" applyNumberFormat="1" applyFont="1" applyFill="1" applyBorder="1" applyAlignment="1" applyProtection="1">
      <alignment horizontal="center" vertical="center" wrapText="1"/>
      <protection locked="0"/>
    </xf>
    <xf numFmtId="167" fontId="60" fillId="0" borderId="0" xfId="2" applyNumberFormat="1" applyFont="1" applyFill="1" applyBorder="1" applyAlignment="1" applyProtection="1">
      <alignment horizontal="right" vertical="center"/>
      <protection locked="0"/>
    </xf>
    <xf numFmtId="0" fontId="60" fillId="0" borderId="0" xfId="0" applyNumberFormat="1" applyFont="1" applyFill="1" applyBorder="1" applyAlignment="1" applyProtection="1">
      <alignment vertical="center"/>
      <protection locked="0"/>
    </xf>
    <xf numFmtId="167"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horizontal="center" vertical="center" wrapText="1"/>
      <protection locked="0"/>
    </xf>
    <xf numFmtId="4" fontId="60" fillId="0" borderId="0" xfId="0" applyNumberFormat="1" applyFont="1" applyFill="1" applyBorder="1" applyAlignment="1" applyProtection="1">
      <alignment horizontal="right"/>
      <protection locked="0"/>
    </xf>
    <xf numFmtId="0" fontId="60" fillId="0" borderId="0" xfId="0" applyFont="1" applyFill="1" applyBorder="1" applyProtection="1">
      <protection locked="0"/>
    </xf>
    <xf numFmtId="166" fontId="11" fillId="0" borderId="0" xfId="0" applyNumberFormat="1" applyFont="1" applyFill="1" applyBorder="1" applyAlignment="1" applyProtection="1">
      <alignment horizontal="center" vertical="center"/>
      <protection locked="0"/>
    </xf>
    <xf numFmtId="167" fontId="60" fillId="0" borderId="0" xfId="0" applyNumberFormat="1" applyFont="1" applyFill="1" applyBorder="1" applyAlignment="1" applyProtection="1">
      <alignment horizontal="center" vertical="center"/>
      <protection locked="0"/>
    </xf>
    <xf numFmtId="5" fontId="11" fillId="0" borderId="0" xfId="0" applyNumberFormat="1" applyFont="1" applyBorder="1" applyAlignment="1" applyProtection="1">
      <alignment horizontal="center" vertical="center"/>
      <protection locked="0"/>
    </xf>
    <xf numFmtId="166" fontId="60" fillId="0" borderId="0" xfId="0" applyNumberFormat="1" applyFont="1" applyBorder="1" applyAlignment="1" applyProtection="1">
      <alignment horizontal="center" vertical="center"/>
      <protection locked="0"/>
    </xf>
    <xf numFmtId="4" fontId="60" fillId="0" borderId="0" xfId="0" applyNumberFormat="1" applyFont="1" applyBorder="1" applyAlignment="1" applyProtection="1">
      <alignment horizontal="right" vertical="center"/>
      <protection locked="0"/>
    </xf>
    <xf numFmtId="0" fontId="60" fillId="0" borderId="0" xfId="0" applyFont="1" applyBorder="1" applyAlignment="1" applyProtection="1">
      <alignment vertical="center"/>
      <protection locked="0"/>
    </xf>
    <xf numFmtId="0" fontId="60" fillId="0" borderId="0" xfId="0" applyFont="1" applyBorder="1" applyProtection="1">
      <protection locked="0"/>
    </xf>
    <xf numFmtId="4" fontId="60" fillId="0" borderId="0" xfId="0" applyNumberFormat="1" applyFont="1" applyBorder="1" applyAlignment="1" applyProtection="1">
      <alignment horizontal="right"/>
      <protection locked="0"/>
    </xf>
    <xf numFmtId="167" fontId="60" fillId="0" borderId="0" xfId="2" applyFont="1" applyBorder="1" applyAlignment="1" applyProtection="1">
      <alignment horizontal="right" vertical="center"/>
      <protection locked="0"/>
    </xf>
    <xf numFmtId="167" fontId="60" fillId="0" borderId="0" xfId="2" applyFont="1" applyBorder="1" applyAlignment="1" applyProtection="1">
      <alignment horizontal="right"/>
      <protection locked="0"/>
    </xf>
    <xf numFmtId="0" fontId="60" fillId="0" borderId="0" xfId="0" applyFont="1" applyAlignment="1" applyProtection="1">
      <alignment vertical="center"/>
      <protection locked="0"/>
    </xf>
    <xf numFmtId="4" fontId="0" fillId="0" borderId="0" xfId="0" applyNumberFormat="1" applyFill="1" applyBorder="1" applyAlignment="1" applyProtection="1">
      <alignment horizontal="right" vertical="center"/>
      <protection locked="0"/>
    </xf>
    <xf numFmtId="4"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vertical="center"/>
      <protection locked="0"/>
    </xf>
    <xf numFmtId="0" fontId="9" fillId="0" borderId="0" xfId="0" applyFont="1" applyFill="1" applyAlignment="1">
      <alignment horizontal="center" wrapText="1"/>
    </xf>
    <xf numFmtId="0" fontId="43" fillId="0" borderId="0" xfId="0" applyFont="1"/>
    <xf numFmtId="0" fontId="39" fillId="0" borderId="0" xfId="0" applyFont="1" applyAlignment="1">
      <alignment horizontal="center"/>
    </xf>
    <xf numFmtId="0" fontId="11" fillId="21" borderId="0" xfId="0" applyFont="1" applyFill="1" applyBorder="1" applyAlignment="1"/>
    <xf numFmtId="0" fontId="39" fillId="20" borderId="0" xfId="0" applyFont="1" applyFill="1"/>
    <xf numFmtId="0" fontId="39" fillId="0" borderId="0" xfId="0" quotePrefix="1" applyFont="1" applyAlignment="1">
      <alignment horizontal="left"/>
    </xf>
    <xf numFmtId="0" fontId="0" fillId="20" borderId="0" xfId="0" applyFill="1"/>
    <xf numFmtId="0" fontId="15" fillId="0" borderId="51" xfId="0" applyFont="1" applyFill="1" applyBorder="1" applyAlignment="1">
      <alignment horizontal="center" vertical="center"/>
    </xf>
    <xf numFmtId="0" fontId="15" fillId="0" borderId="14" xfId="0" applyFont="1" applyFill="1" applyBorder="1" applyAlignment="1">
      <alignment horizontal="center" vertical="center"/>
    </xf>
    <xf numFmtId="0" fontId="45" fillId="0" borderId="14" xfId="0" applyFont="1" applyFill="1" applyBorder="1" applyAlignment="1">
      <alignment horizontal="center" vertical="center"/>
    </xf>
    <xf numFmtId="0" fontId="7" fillId="27" borderId="4" xfId="0" applyFont="1" applyFill="1" applyBorder="1" applyAlignment="1">
      <alignment horizontal="center" vertical="center" wrapText="1"/>
    </xf>
    <xf numFmtId="0" fontId="68" fillId="0" borderId="4" xfId="0" applyFont="1" applyFill="1" applyBorder="1" applyAlignment="1" applyProtection="1">
      <alignment horizontal="center" vertical="center"/>
      <protection locked="0"/>
    </xf>
    <xf numFmtId="0" fontId="82" fillId="0" borderId="0" xfId="0" applyFont="1" applyAlignment="1">
      <alignment horizontal="center" vertical="center"/>
    </xf>
    <xf numFmtId="0" fontId="44" fillId="23" borderId="0" xfId="3" applyFont="1" applyFill="1" applyAlignment="1" applyProtection="1">
      <alignment horizontal="center"/>
    </xf>
    <xf numFmtId="0" fontId="7" fillId="0" borderId="0" xfId="0" applyFont="1" applyFill="1"/>
    <xf numFmtId="0" fontId="83" fillId="0" borderId="0" xfId="0" applyFont="1" applyFill="1"/>
    <xf numFmtId="0" fontId="83" fillId="0" borderId="0" xfId="0" applyFont="1"/>
    <xf numFmtId="0" fontId="1" fillId="20" borderId="0" xfId="0" applyFont="1" applyFill="1"/>
    <xf numFmtId="0" fontId="1" fillId="32" borderId="0" xfId="0" applyFont="1" applyFill="1"/>
    <xf numFmtId="171" fontId="9" fillId="0" borderId="101" xfId="0" applyNumberFormat="1" applyFont="1" applyFill="1" applyBorder="1" applyAlignment="1" applyProtection="1">
      <alignment vertical="center"/>
      <protection locked="0"/>
    </xf>
    <xf numFmtId="170" fontId="1" fillId="0" borderId="0" xfId="0" applyNumberFormat="1" applyFont="1" applyProtection="1">
      <protection locked="0"/>
    </xf>
    <xf numFmtId="0" fontId="15" fillId="0" borderId="0" xfId="0" applyFont="1" applyAlignment="1">
      <alignment horizontal="center"/>
    </xf>
    <xf numFmtId="1" fontId="7" fillId="0" borderId="55" xfId="0" applyNumberFormat="1" applyFont="1" applyFill="1" applyBorder="1" applyAlignment="1" applyProtection="1">
      <alignment horizontal="center" vertical="center" wrapText="1"/>
      <protection locked="0"/>
    </xf>
    <xf numFmtId="170" fontId="7" fillId="0" borderId="56" xfId="0" applyNumberFormat="1" applyFont="1" applyFill="1" applyBorder="1" applyAlignment="1" applyProtection="1">
      <alignment horizontal="center" vertical="center" wrapText="1"/>
      <protection locked="0"/>
    </xf>
    <xf numFmtId="170" fontId="7" fillId="0" borderId="43" xfId="0" applyNumberFormat="1" applyFont="1" applyFill="1" applyBorder="1" applyAlignment="1" applyProtection="1">
      <alignment horizontal="center" vertical="center" wrapText="1"/>
      <protection locked="0"/>
    </xf>
    <xf numFmtId="170" fontId="2" fillId="10" borderId="1" xfId="3" applyNumberFormat="1" applyFont="1" applyFill="1" applyBorder="1" applyAlignment="1" applyProtection="1">
      <alignment horizontal="center" vertical="center" wrapText="1"/>
      <protection locked="0"/>
    </xf>
    <xf numFmtId="170" fontId="2" fillId="3" borderId="26" xfId="3"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1" fontId="2" fillId="0" borderId="21" xfId="0" applyNumberFormat="1"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1" fontId="15" fillId="0" borderId="45" xfId="0" applyNumberFormat="1" applyFont="1" applyBorder="1" applyAlignment="1" applyProtection="1">
      <alignment horizontal="center"/>
      <protection locked="0"/>
    </xf>
    <xf numFmtId="165" fontId="2" fillId="0" borderId="46" xfId="1" applyFont="1" applyBorder="1" applyAlignment="1" applyProtection="1"/>
    <xf numFmtId="165" fontId="2" fillId="0" borderId="19" xfId="1" applyFont="1" applyBorder="1" applyAlignment="1" applyProtection="1"/>
    <xf numFmtId="165" fontId="2" fillId="0" borderId="35" xfId="2" applyNumberFormat="1" applyFont="1" applyBorder="1" applyAlignment="1" applyProtection="1">
      <protection locked="0"/>
    </xf>
    <xf numFmtId="165" fontId="2" fillId="0" borderId="60" xfId="2" applyNumberFormat="1" applyFont="1" applyBorder="1" applyAlignment="1" applyProtection="1">
      <protection locked="0"/>
    </xf>
    <xf numFmtId="165" fontId="2" fillId="0" borderId="21" xfId="1" applyFont="1" applyBorder="1" applyAlignment="1" applyProtection="1">
      <protection locked="0"/>
    </xf>
    <xf numFmtId="165" fontId="2" fillId="0" borderId="17" xfId="1" applyFont="1" applyBorder="1" applyAlignment="1" applyProtection="1">
      <protection locked="0"/>
    </xf>
    <xf numFmtId="165" fontId="2" fillId="0" borderId="59" xfId="1" applyFont="1" applyBorder="1" applyAlignment="1" applyProtection="1">
      <protection locked="0"/>
    </xf>
    <xf numFmtId="165" fontId="2" fillId="0" borderId="60" xfId="1" applyFont="1" applyBorder="1" applyAlignment="1" applyProtection="1">
      <protection locked="0"/>
    </xf>
    <xf numFmtId="1" fontId="2" fillId="0" borderId="21"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left"/>
      <protection locked="0"/>
    </xf>
    <xf numFmtId="1" fontId="2" fillId="0" borderId="17" xfId="0" applyNumberFormat="1" applyFont="1" applyFill="1" applyBorder="1" applyAlignment="1" applyProtection="1">
      <alignment horizontal="left"/>
      <protection locked="0"/>
    </xf>
    <xf numFmtId="165" fontId="2" fillId="0" borderId="46" xfId="1" applyNumberFormat="1" applyFont="1" applyBorder="1" applyAlignment="1" applyProtection="1"/>
    <xf numFmtId="165" fontId="2" fillId="0" borderId="19" xfId="1" applyNumberFormat="1" applyFont="1" applyBorder="1" applyAlignment="1" applyProtection="1"/>
    <xf numFmtId="165" fontId="2" fillId="0" borderId="35" xfId="1" applyNumberFormat="1" applyFont="1" applyBorder="1" applyAlignment="1" applyProtection="1">
      <protection locked="0"/>
    </xf>
    <xf numFmtId="165" fontId="2" fillId="0" borderId="60" xfId="1" applyNumberFormat="1" applyFont="1" applyBorder="1" applyAlignment="1" applyProtection="1">
      <protection locked="0"/>
    </xf>
    <xf numFmtId="165" fontId="2" fillId="0" borderId="21" xfId="1" applyNumberFormat="1" applyFont="1" applyBorder="1" applyAlignment="1" applyProtection="1">
      <protection locked="0"/>
    </xf>
    <xf numFmtId="165" fontId="2" fillId="0" borderId="17" xfId="1" applyNumberFormat="1" applyFont="1" applyBorder="1" applyAlignment="1" applyProtection="1">
      <protection locked="0"/>
    </xf>
    <xf numFmtId="165" fontId="2" fillId="0" borderId="59" xfId="1" applyNumberFormat="1" applyFont="1" applyBorder="1" applyAlignment="1" applyProtection="1">
      <protection locked="0"/>
    </xf>
    <xf numFmtId="165" fontId="2" fillId="0" borderId="46" xfId="1" applyNumberFormat="1" applyFont="1" applyBorder="1" applyAlignment="1" applyProtection="1">
      <protection locked="0"/>
    </xf>
    <xf numFmtId="165" fontId="2" fillId="0" borderId="45" xfId="1" applyNumberFormat="1" applyFont="1" applyBorder="1" applyAlignment="1" applyProtection="1">
      <protection locked="0"/>
    </xf>
    <xf numFmtId="165" fontId="2" fillId="0" borderId="78" xfId="1" applyNumberFormat="1" applyFont="1" applyBorder="1" applyAlignment="1" applyProtection="1">
      <protection locked="0"/>
    </xf>
    <xf numFmtId="170" fontId="2" fillId="10" borderId="38" xfId="3" applyNumberFormat="1" applyFont="1" applyFill="1" applyBorder="1" applyAlignment="1" applyProtection="1">
      <alignment horizontal="center" vertical="center" wrapText="1"/>
      <protection locked="0"/>
    </xf>
    <xf numFmtId="170" fontId="2" fillId="10" borderId="4" xfId="3" applyNumberFormat="1" applyFont="1" applyFill="1" applyBorder="1" applyAlignment="1" applyProtection="1">
      <alignment horizontal="center" vertical="center" wrapText="1"/>
      <protection locked="0"/>
    </xf>
    <xf numFmtId="170" fontId="2" fillId="3" borderId="1" xfId="3" applyNumberFormat="1" applyFont="1" applyFill="1" applyBorder="1" applyAlignment="1" applyProtection="1">
      <alignment horizontal="center" vertical="center" wrapText="1"/>
      <protection locked="0"/>
    </xf>
    <xf numFmtId="165" fontId="2" fillId="0" borderId="35" xfId="1" applyNumberFormat="1" applyFont="1" applyBorder="1" applyAlignment="1" applyProtection="1"/>
    <xf numFmtId="170" fontId="22" fillId="2" borderId="33" xfId="0"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wrapText="1"/>
      <protection locked="0"/>
    </xf>
    <xf numFmtId="40" fontId="68" fillId="6" borderId="40" xfId="1" applyNumberFormat="1" applyFont="1" applyFill="1" applyBorder="1" applyAlignment="1" applyProtection="1">
      <alignment horizontal="right" vertical="center"/>
    </xf>
    <xf numFmtId="40" fontId="68" fillId="6" borderId="4" xfId="0" applyNumberFormat="1" applyFont="1" applyFill="1" applyBorder="1" applyAlignment="1" applyProtection="1">
      <alignment horizontal="right" vertical="center"/>
    </xf>
    <xf numFmtId="40" fontId="71" fillId="0" borderId="40" xfId="1" applyNumberFormat="1" applyFont="1" applyBorder="1" applyAlignment="1" applyProtection="1">
      <alignment horizontal="right" vertical="center"/>
    </xf>
    <xf numFmtId="40" fontId="68" fillId="2" borderId="43" xfId="1" applyNumberFormat="1" applyFont="1" applyFill="1" applyBorder="1" applyAlignment="1" applyProtection="1">
      <alignment horizontal="right" vertical="center"/>
    </xf>
    <xf numFmtId="40" fontId="4" fillId="16" borderId="4" xfId="0" applyNumberFormat="1" applyFont="1" applyFill="1" applyBorder="1" applyAlignment="1">
      <alignment horizontal="right"/>
    </xf>
    <xf numFmtId="1" fontId="3" fillId="7" borderId="21" xfId="1" applyNumberFormat="1" applyFont="1" applyFill="1" applyBorder="1" applyAlignment="1" applyProtection="1">
      <alignment horizontal="center" vertical="center"/>
    </xf>
    <xf numFmtId="1" fontId="3" fillId="7" borderId="60" xfId="2" applyNumberFormat="1" applyFont="1" applyFill="1" applyBorder="1" applyAlignment="1" applyProtection="1">
      <alignment horizontal="right" vertical="center"/>
    </xf>
    <xf numFmtId="1" fontId="1" fillId="0" borderId="29" xfId="0" applyNumberFormat="1" applyFont="1" applyBorder="1" applyAlignment="1" applyProtection="1">
      <alignment horizontal="center"/>
      <protection locked="0"/>
    </xf>
    <xf numFmtId="1" fontId="1" fillId="0" borderId="0" xfId="0" applyNumberFormat="1" applyFont="1" applyBorder="1" applyAlignment="1" applyProtection="1">
      <alignment horizontal="center"/>
      <protection locked="0"/>
    </xf>
    <xf numFmtId="1" fontId="2" fillId="0" borderId="2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1" fontId="15" fillId="0" borderId="3" xfId="0" applyNumberFormat="1" applyFont="1" applyBorder="1" applyAlignment="1" applyProtection="1">
      <alignment horizontal="center"/>
      <protection locked="0"/>
    </xf>
    <xf numFmtId="165" fontId="2" fillId="0" borderId="46" xfId="2" applyNumberFormat="1" applyFont="1" applyBorder="1" applyProtection="1">
      <protection locked="0"/>
    </xf>
    <xf numFmtId="165" fontId="2" fillId="0" borderId="61" xfId="2" applyNumberFormat="1" applyFont="1" applyBorder="1" applyAlignment="1" applyProtection="1">
      <protection locked="0"/>
    </xf>
    <xf numFmtId="165" fontId="2" fillId="0" borderId="22" xfId="1" applyFont="1" applyBorder="1" applyAlignment="1" applyProtection="1">
      <protection locked="0"/>
    </xf>
    <xf numFmtId="165" fontId="2" fillId="0" borderId="3" xfId="1" applyFont="1" applyBorder="1" applyAlignment="1" applyProtection="1">
      <protection locked="0"/>
    </xf>
    <xf numFmtId="165" fontId="2" fillId="0" borderId="16" xfId="1" applyFont="1" applyBorder="1" applyAlignment="1" applyProtection="1">
      <protection locked="0"/>
    </xf>
    <xf numFmtId="165" fontId="2" fillId="0" borderId="61" xfId="1" applyFont="1" applyBorder="1" applyAlignment="1" applyProtection="1">
      <protection locked="0"/>
    </xf>
    <xf numFmtId="165" fontId="2" fillId="0" borderId="46" xfId="1" applyFont="1" applyBorder="1" applyProtection="1">
      <protection locked="0"/>
    </xf>
    <xf numFmtId="165" fontId="2" fillId="0" borderId="0" xfId="2" applyNumberFormat="1" applyFont="1" applyProtection="1">
      <protection locked="0"/>
    </xf>
    <xf numFmtId="165" fontId="2" fillId="0" borderId="46" xfId="2" applyNumberFormat="1" applyFont="1" applyBorder="1" applyAlignment="1" applyProtection="1">
      <protection locked="0"/>
    </xf>
    <xf numFmtId="1" fontId="1" fillId="0" borderId="27" xfId="0" applyNumberFormat="1" applyFont="1" applyBorder="1" applyProtection="1">
      <protection locked="0"/>
    </xf>
    <xf numFmtId="170" fontId="9" fillId="4" borderId="0" xfId="0" applyNumberFormat="1" applyFont="1" applyFill="1" applyBorder="1" applyAlignment="1" applyProtection="1">
      <alignment wrapText="1"/>
      <protection locked="0"/>
    </xf>
    <xf numFmtId="165" fontId="2" fillId="6" borderId="62" xfId="1" applyFont="1" applyFill="1" applyBorder="1" applyAlignment="1" applyProtection="1">
      <alignment vertical="center" shrinkToFit="1"/>
    </xf>
    <xf numFmtId="165" fontId="2" fillId="6" borderId="38" xfId="1" applyFont="1" applyFill="1" applyBorder="1" applyAlignment="1" applyProtection="1">
      <alignment vertical="center" shrinkToFit="1"/>
    </xf>
    <xf numFmtId="165" fontId="2" fillId="6" borderId="63" xfId="1" applyFont="1" applyFill="1" applyBorder="1" applyAlignment="1" applyProtection="1">
      <alignment vertical="center" shrinkToFit="1"/>
    </xf>
    <xf numFmtId="0" fontId="1" fillId="0" borderId="25" xfId="0" applyNumberFormat="1" applyFont="1" applyBorder="1" applyAlignment="1" applyProtection="1">
      <protection locked="0"/>
    </xf>
    <xf numFmtId="39" fontId="39" fillId="0" borderId="28" xfId="2" applyNumberFormat="1" applyFont="1" applyFill="1" applyBorder="1" applyAlignment="1" applyProtection="1">
      <alignment horizontal="left" vertical="center"/>
      <protection locked="0"/>
    </xf>
    <xf numFmtId="39" fontId="1" fillId="0" borderId="29" xfId="0" applyNumberFormat="1" applyFont="1" applyBorder="1" applyProtection="1">
      <protection locked="0"/>
    </xf>
    <xf numFmtId="39" fontId="1" fillId="0" borderId="30" xfId="0" applyNumberFormat="1" applyFont="1" applyBorder="1" applyProtection="1">
      <protection locked="0"/>
    </xf>
    <xf numFmtId="1" fontId="1" fillId="0" borderId="0" xfId="0" applyNumberFormat="1" applyFont="1" applyFill="1" applyBorder="1" applyAlignment="1" applyProtection="1">
      <alignment vertical="center" wrapText="1"/>
      <protection locked="0"/>
    </xf>
    <xf numFmtId="170" fontId="8" fillId="0" borderId="0" xfId="0" applyNumberFormat="1" applyFont="1" applyBorder="1" applyAlignment="1" applyProtection="1">
      <protection locked="0"/>
    </xf>
    <xf numFmtId="170" fontId="8" fillId="0" borderId="31" xfId="0" applyNumberFormat="1" applyFont="1" applyBorder="1" applyAlignment="1" applyProtection="1">
      <protection locked="0"/>
    </xf>
    <xf numFmtId="170" fontId="1" fillId="0" borderId="0" xfId="0" applyNumberFormat="1" applyFont="1" applyAlignment="1" applyProtection="1">
      <alignment vertical="center"/>
      <protection locked="0"/>
    </xf>
    <xf numFmtId="170" fontId="4" fillId="0" borderId="0" xfId="0" applyNumberFormat="1" applyFont="1" applyFill="1" applyBorder="1" applyAlignment="1" applyProtection="1">
      <alignment vertical="center"/>
      <protection locked="0"/>
    </xf>
    <xf numFmtId="171" fontId="3" fillId="0" borderId="4"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protection locked="0"/>
    </xf>
    <xf numFmtId="1" fontId="1" fillId="0" borderId="0" xfId="0" applyNumberFormat="1" applyFont="1" applyFill="1" applyBorder="1" applyAlignment="1" applyProtection="1">
      <alignment wrapText="1"/>
      <protection locked="0"/>
    </xf>
    <xf numFmtId="170" fontId="4" fillId="0" borderId="0" xfId="0" applyNumberFormat="1" applyFont="1" applyFill="1" applyBorder="1" applyAlignment="1" applyProtection="1">
      <alignment wrapText="1"/>
      <protection locked="0"/>
    </xf>
    <xf numFmtId="171" fontId="4" fillId="0" borderId="16" xfId="0" applyNumberFormat="1" applyFont="1" applyBorder="1" applyAlignment="1" applyProtection="1">
      <alignment horizontal="center" wrapText="1"/>
      <protection locked="0"/>
    </xf>
    <xf numFmtId="4" fontId="9" fillId="0" borderId="4" xfId="1" applyNumberFormat="1" applyFont="1" applyBorder="1" applyAlignment="1" applyProtection="1">
      <alignment vertical="center" wrapText="1"/>
      <protection locked="0"/>
    </xf>
    <xf numFmtId="170" fontId="7" fillId="0" borderId="0" xfId="0" applyNumberFormat="1" applyFont="1" applyAlignment="1" applyProtection="1">
      <alignment wrapText="1"/>
      <protection locked="0"/>
    </xf>
    <xf numFmtId="170" fontId="1" fillId="0" borderId="0" xfId="0" applyNumberFormat="1" applyFont="1" applyAlignment="1" applyProtection="1">
      <alignment wrapText="1"/>
      <protection locked="0"/>
    </xf>
    <xf numFmtId="1" fontId="4" fillId="0" borderId="0" xfId="0" applyNumberFormat="1" applyFont="1" applyFill="1" applyBorder="1" applyAlignment="1" applyProtection="1">
      <protection locked="0"/>
    </xf>
    <xf numFmtId="170" fontId="4" fillId="0" borderId="0" xfId="0" applyNumberFormat="1" applyFont="1" applyFill="1" applyBorder="1" applyAlignment="1" applyProtection="1">
      <protection locked="0"/>
    </xf>
    <xf numFmtId="170" fontId="4" fillId="5" borderId="33" xfId="0" applyNumberFormat="1" applyFont="1" applyFill="1" applyBorder="1" applyAlignment="1" applyProtection="1">
      <protection locked="0"/>
    </xf>
    <xf numFmtId="170" fontId="4" fillId="5" borderId="34" xfId="0" applyNumberFormat="1" applyFont="1" applyFill="1" applyBorder="1" applyAlignment="1" applyProtection="1">
      <protection locked="0"/>
    </xf>
    <xf numFmtId="170" fontId="4" fillId="5" borderId="14" xfId="0" applyNumberFormat="1" applyFont="1" applyFill="1" applyBorder="1" applyAlignment="1" applyProtection="1">
      <protection locked="0"/>
    </xf>
    <xf numFmtId="170" fontId="4" fillId="5" borderId="15" xfId="0" applyNumberFormat="1" applyFont="1" applyFill="1" applyBorder="1" applyAlignment="1" applyProtection="1">
      <protection locked="0"/>
    </xf>
    <xf numFmtId="170" fontId="3" fillId="2" borderId="33" xfId="0" applyNumberFormat="1" applyFont="1" applyFill="1" applyBorder="1" applyAlignment="1" applyProtection="1">
      <alignment horizontal="center" vertical="center"/>
      <protection locked="0"/>
    </xf>
    <xf numFmtId="170" fontId="29" fillId="0" borderId="0" xfId="0" applyNumberFormat="1" applyFont="1" applyBorder="1" applyAlignment="1" applyProtection="1">
      <alignment horizontal="left" wrapText="1"/>
      <protection locked="0"/>
    </xf>
    <xf numFmtId="1" fontId="1" fillId="0" borderId="0" xfId="0" applyNumberFormat="1" applyFont="1" applyFill="1" applyBorder="1" applyProtection="1">
      <protection locked="0"/>
    </xf>
    <xf numFmtId="170" fontId="1" fillId="0" borderId="0" xfId="0" applyNumberFormat="1" applyFont="1" applyFill="1" applyBorder="1" applyProtection="1">
      <protection locked="0"/>
    </xf>
    <xf numFmtId="170" fontId="3" fillId="2" borderId="8" xfId="0" applyNumberFormat="1" applyFont="1" applyFill="1" applyBorder="1" applyAlignment="1" applyProtection="1">
      <alignment horizontal="center" vertical="center"/>
      <protection locked="0"/>
    </xf>
    <xf numFmtId="170" fontId="1" fillId="5" borderId="18" xfId="0" applyNumberFormat="1" applyFont="1" applyFill="1" applyBorder="1" applyProtection="1">
      <protection locked="0"/>
    </xf>
    <xf numFmtId="170" fontId="3" fillId="2" borderId="33" xfId="0" applyNumberFormat="1" applyFont="1" applyFill="1" applyBorder="1" applyAlignment="1" applyProtection="1">
      <alignment horizontal="center" vertical="center" wrapText="1"/>
      <protection locked="0"/>
    </xf>
    <xf numFmtId="170" fontId="3" fillId="0" borderId="3" xfId="0" applyNumberFormat="1" applyFont="1" applyFill="1" applyBorder="1" applyAlignment="1" applyProtection="1">
      <alignment horizontal="center" vertical="center" wrapText="1"/>
      <protection locked="0"/>
    </xf>
    <xf numFmtId="170" fontId="3" fillId="0" borderId="35" xfId="0" applyNumberFormat="1" applyFont="1" applyFill="1" applyBorder="1" applyAlignment="1" applyProtection="1">
      <alignment horizontal="center" vertical="center" wrapText="1"/>
      <protection locked="0"/>
    </xf>
    <xf numFmtId="173"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16" fontId="2" fillId="0" borderId="3" xfId="0" applyNumberFormat="1" applyFont="1" applyFill="1" applyBorder="1" applyAlignment="1" applyProtection="1">
      <alignment horizontal="center" vertical="center" wrapText="1"/>
      <protection locked="0"/>
    </xf>
    <xf numFmtId="170" fontId="4" fillId="0" borderId="0" xfId="1" applyNumberFormat="1" applyFont="1" applyFill="1" applyBorder="1" applyAlignment="1" applyProtection="1">
      <protection locked="0"/>
    </xf>
    <xf numFmtId="0" fontId="2" fillId="0" borderId="3" xfId="0" applyNumberFormat="1" applyFont="1" applyBorder="1" applyAlignment="1" applyProtection="1">
      <alignment horizontal="center" vertical="center"/>
      <protection locked="0"/>
    </xf>
    <xf numFmtId="0" fontId="2" fillId="0" borderId="46"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170" fontId="3" fillId="0" borderId="0" xfId="0" applyNumberFormat="1" applyFont="1" applyBorder="1" applyAlignment="1" applyProtection="1">
      <alignment horizontal="center"/>
      <protection locked="0"/>
    </xf>
    <xf numFmtId="170" fontId="1" fillId="9" borderId="0" xfId="0" quotePrefix="1" applyNumberFormat="1" applyFont="1" applyFill="1" applyProtection="1">
      <protection locked="0"/>
    </xf>
    <xf numFmtId="170" fontId="1" fillId="0" borderId="0" xfId="0" applyNumberFormat="1" applyFont="1" applyBorder="1" applyProtection="1">
      <protection locked="0"/>
    </xf>
    <xf numFmtId="170" fontId="1" fillId="0" borderId="18" xfId="0" applyNumberFormat="1" applyFont="1" applyBorder="1" applyProtection="1">
      <protection locked="0"/>
    </xf>
    <xf numFmtId="1" fontId="1" fillId="0" borderId="0" xfId="0" applyNumberFormat="1" applyFont="1" applyProtection="1">
      <protection locked="0"/>
    </xf>
    <xf numFmtId="170" fontId="1" fillId="0" borderId="8" xfId="0" applyNumberFormat="1" applyFont="1" applyBorder="1" applyProtection="1">
      <protection locked="0"/>
    </xf>
    <xf numFmtId="170" fontId="1" fillId="0" borderId="32" xfId="0" applyNumberFormat="1" applyFont="1" applyBorder="1" applyProtection="1">
      <protection locked="0"/>
    </xf>
    <xf numFmtId="170" fontId="1" fillId="0" borderId="15" xfId="0" applyNumberFormat="1" applyFont="1" applyBorder="1" applyProtection="1">
      <protection locked="0"/>
    </xf>
    <xf numFmtId="165" fontId="2" fillId="0" borderId="17" xfId="1" applyFont="1" applyBorder="1" applyAlignment="1" applyProtection="1">
      <alignment wrapText="1"/>
      <protection locked="0"/>
    </xf>
    <xf numFmtId="10" fontId="2" fillId="0" borderId="17" xfId="4" applyNumberFormat="1" applyFont="1" applyBorder="1" applyAlignment="1" applyProtection="1">
      <alignment wrapText="1"/>
      <protection locked="0"/>
    </xf>
    <xf numFmtId="14" fontId="2" fillId="0" borderId="17" xfId="0" applyNumberFormat="1" applyFont="1" applyBorder="1" applyAlignment="1" applyProtection="1">
      <alignment horizontal="right" wrapText="1"/>
      <protection locked="0"/>
    </xf>
    <xf numFmtId="0" fontId="2" fillId="0" borderId="23" xfId="0" applyNumberFormat="1" applyFont="1" applyBorder="1" applyAlignment="1" applyProtection="1">
      <alignment horizontal="center" vertical="center"/>
      <protection locked="0"/>
    </xf>
    <xf numFmtId="172" fontId="2" fillId="0" borderId="3" xfId="0" applyNumberFormat="1" applyFont="1" applyFill="1" applyBorder="1" applyAlignment="1" applyProtection="1">
      <alignment horizontal="center" vertical="center" wrapText="1"/>
      <protection locked="0"/>
    </xf>
    <xf numFmtId="0" fontId="2" fillId="0" borderId="47" xfId="0" applyNumberFormat="1" applyFont="1" applyBorder="1" applyAlignment="1" applyProtection="1">
      <alignment horizontal="center" vertical="center"/>
      <protection locked="0"/>
    </xf>
    <xf numFmtId="165" fontId="2" fillId="0" borderId="3" xfId="1" applyFont="1" applyBorder="1" applyAlignment="1" applyProtection="1">
      <alignment wrapText="1"/>
      <protection locked="0"/>
    </xf>
    <xf numFmtId="10" fontId="2" fillId="0" borderId="3" xfId="4" applyNumberFormat="1" applyFont="1" applyBorder="1" applyAlignment="1" applyProtection="1">
      <alignment wrapText="1"/>
      <protection locked="0"/>
    </xf>
    <xf numFmtId="14" fontId="2" fillId="0" borderId="45" xfId="0" applyNumberFormat="1" applyFont="1" applyBorder="1" applyAlignment="1" applyProtection="1">
      <alignment horizontal="right" wrapText="1"/>
      <protection locked="0"/>
    </xf>
    <xf numFmtId="170" fontId="1" fillId="29" borderId="0" xfId="0" applyNumberFormat="1" applyFont="1" applyFill="1" applyProtection="1">
      <protection locked="0"/>
    </xf>
    <xf numFmtId="165" fontId="9" fillId="2" borderId="4" xfId="1" applyFont="1" applyFill="1" applyBorder="1" applyAlignment="1" applyProtection="1">
      <alignment vertical="center"/>
    </xf>
    <xf numFmtId="165" fontId="9" fillId="2" borderId="4" xfId="1" applyFont="1" applyFill="1" applyBorder="1" applyAlignment="1" applyProtection="1">
      <alignment horizontal="center" vertical="center"/>
    </xf>
    <xf numFmtId="170" fontId="1" fillId="29" borderId="32" xfId="0" applyNumberFormat="1" applyFont="1" applyFill="1" applyBorder="1" applyProtection="1">
      <protection locked="0"/>
    </xf>
    <xf numFmtId="165" fontId="9" fillId="6" borderId="4" xfId="1" applyFont="1" applyFill="1" applyBorder="1" applyAlignment="1" applyProtection="1">
      <alignment vertical="center"/>
    </xf>
    <xf numFmtId="10" fontId="2" fillId="0" borderId="3" xfId="4" applyNumberFormat="1" applyFont="1" applyBorder="1" applyProtection="1">
      <protection locked="0"/>
    </xf>
    <xf numFmtId="170" fontId="2" fillId="29" borderId="0" xfId="0" applyNumberFormat="1" applyFont="1" applyFill="1" applyBorder="1" applyAlignment="1" applyProtection="1">
      <alignment horizontal="center" wrapText="1"/>
      <protection locked="0"/>
    </xf>
    <xf numFmtId="170" fontId="2" fillId="29" borderId="0" xfId="0" applyNumberFormat="1" applyFont="1" applyFill="1" applyBorder="1" applyAlignment="1" applyProtection="1">
      <protection locked="0"/>
    </xf>
    <xf numFmtId="170" fontId="1" fillId="29" borderId="0" xfId="0" applyNumberFormat="1" applyFont="1" applyFill="1" applyBorder="1" applyProtection="1">
      <protection locked="0"/>
    </xf>
    <xf numFmtId="165" fontId="3" fillId="0" borderId="23" xfId="1" applyFont="1" applyBorder="1" applyAlignment="1" applyProtection="1">
      <alignment wrapText="1"/>
    </xf>
    <xf numFmtId="170" fontId="3" fillId="0" borderId="23" xfId="4" applyNumberFormat="1" applyFont="1" applyBorder="1" applyProtection="1"/>
    <xf numFmtId="170" fontId="3" fillId="0" borderId="23" xfId="0" applyNumberFormat="1" applyFont="1" applyBorder="1" applyProtection="1"/>
    <xf numFmtId="170" fontId="1" fillId="0" borderId="0" xfId="0" applyNumberFormat="1" applyFont="1" applyBorder="1" applyAlignment="1" applyProtection="1">
      <alignment horizontal="left"/>
      <protection locked="0"/>
    </xf>
    <xf numFmtId="170" fontId="2" fillId="0" borderId="0" xfId="0" applyNumberFormat="1" applyFont="1" applyBorder="1" applyAlignment="1" applyProtection="1">
      <alignment horizontal="left"/>
      <protection locked="0"/>
    </xf>
    <xf numFmtId="170" fontId="2" fillId="0" borderId="0" xfId="0" applyNumberFormat="1" applyFont="1" applyProtection="1">
      <protection locked="0"/>
    </xf>
    <xf numFmtId="170" fontId="2" fillId="0" borderId="0" xfId="0" applyNumberFormat="1" applyFont="1" applyBorder="1" applyProtection="1">
      <protection locked="0"/>
    </xf>
    <xf numFmtId="165" fontId="2" fillId="0" borderId="61" xfId="1" applyNumberFormat="1" applyFont="1" applyBorder="1" applyAlignment="1" applyProtection="1">
      <protection locked="0"/>
    </xf>
    <xf numFmtId="165" fontId="2" fillId="0" borderId="22" xfId="1" applyNumberFormat="1" applyFont="1" applyBorder="1" applyAlignment="1" applyProtection="1">
      <protection locked="0"/>
    </xf>
    <xf numFmtId="165" fontId="2" fillId="0" borderId="3" xfId="1" applyNumberFormat="1" applyFont="1" applyBorder="1" applyAlignment="1" applyProtection="1">
      <protection locked="0"/>
    </xf>
    <xf numFmtId="165" fontId="2" fillId="0" borderId="16" xfId="1" applyNumberFormat="1" applyFont="1" applyBorder="1" applyAlignment="1" applyProtection="1">
      <protection locked="0"/>
    </xf>
    <xf numFmtId="1" fontId="87" fillId="0" borderId="3" xfId="0" applyNumberFormat="1" applyFont="1" applyBorder="1" applyAlignment="1" applyProtection="1">
      <alignment horizontal="left"/>
      <protection locked="0"/>
    </xf>
    <xf numFmtId="165" fontId="2" fillId="0" borderId="68" xfId="1" applyNumberFormat="1" applyFont="1" applyBorder="1" applyAlignment="1" applyProtection="1">
      <protection locked="0"/>
    </xf>
    <xf numFmtId="165" fontId="2" fillId="0" borderId="74" xfId="1" applyNumberFormat="1" applyFont="1" applyBorder="1" applyAlignment="1" applyProtection="1">
      <protection locked="0"/>
    </xf>
    <xf numFmtId="165" fontId="2" fillId="0" borderId="72" xfId="1" applyNumberFormat="1" applyFont="1" applyBorder="1" applyAlignment="1" applyProtection="1">
      <protection locked="0"/>
    </xf>
    <xf numFmtId="165" fontId="2" fillId="0" borderId="73" xfId="1" applyNumberFormat="1" applyFont="1" applyBorder="1" applyAlignment="1" applyProtection="1">
      <protection locked="0"/>
    </xf>
    <xf numFmtId="165" fontId="2" fillId="0" borderId="69" xfId="1" applyNumberFormat="1" applyFont="1" applyBorder="1" applyAlignment="1" applyProtection="1">
      <protection locked="0"/>
    </xf>
    <xf numFmtId="1" fontId="2" fillId="0" borderId="72" xfId="0" applyNumberFormat="1" applyFont="1" applyBorder="1" applyAlignment="1" applyProtection="1">
      <alignment horizontal="left"/>
      <protection locked="0"/>
    </xf>
    <xf numFmtId="1" fontId="2" fillId="0" borderId="73" xfId="0" applyNumberFormat="1" applyFont="1" applyBorder="1" applyAlignment="1" applyProtection="1">
      <alignment horizontal="left"/>
      <protection locked="0"/>
    </xf>
    <xf numFmtId="165" fontId="2" fillId="6" borderId="62" xfId="1" applyNumberFormat="1" applyFont="1" applyFill="1" applyBorder="1" applyAlignment="1" applyProtection="1">
      <alignment vertical="center" shrinkToFit="1"/>
    </xf>
    <xf numFmtId="165" fontId="2" fillId="6" borderId="38" xfId="1" applyNumberFormat="1" applyFont="1" applyFill="1" applyBorder="1" applyAlignment="1" applyProtection="1">
      <alignment vertical="center" shrinkToFit="1"/>
    </xf>
    <xf numFmtId="165" fontId="2" fillId="6" borderId="63" xfId="1" applyNumberFormat="1" applyFont="1" applyFill="1" applyBorder="1" applyAlignment="1" applyProtection="1">
      <alignment vertical="center" shrinkToFit="1"/>
    </xf>
    <xf numFmtId="171" fontId="1" fillId="0" borderId="24" xfId="0" applyNumberFormat="1" applyFont="1" applyBorder="1" applyAlignment="1" applyProtection="1"/>
    <xf numFmtId="165" fontId="3" fillId="0" borderId="28" xfId="2" applyNumberFormat="1" applyFont="1" applyFill="1" applyBorder="1" applyAlignment="1" applyProtection="1">
      <alignment horizontal="left" vertical="center"/>
      <protection locked="0"/>
    </xf>
    <xf numFmtId="165" fontId="1" fillId="0" borderId="29" xfId="0" applyNumberFormat="1" applyFont="1" applyBorder="1" applyProtection="1">
      <protection locked="0"/>
    </xf>
    <xf numFmtId="165" fontId="1" fillId="0" borderId="30" xfId="0" applyNumberFormat="1" applyFont="1" applyBorder="1" applyProtection="1">
      <protection locked="0"/>
    </xf>
    <xf numFmtId="1" fontId="8" fillId="0" borderId="0" xfId="0" applyNumberFormat="1" applyFont="1" applyBorder="1" applyAlignment="1" applyProtection="1">
      <protection locked="0"/>
    </xf>
    <xf numFmtId="1" fontId="1" fillId="0" borderId="0" xfId="0" applyNumberFormat="1" applyFont="1" applyFill="1" applyBorder="1" applyAlignment="1" applyProtection="1">
      <alignment vertical="center"/>
      <protection locked="0"/>
    </xf>
    <xf numFmtId="170" fontId="4" fillId="5" borderId="1" xfId="0" applyNumberFormat="1" applyFont="1" applyFill="1" applyBorder="1" applyAlignment="1" applyProtection="1">
      <protection locked="0"/>
    </xf>
    <xf numFmtId="170" fontId="3" fillId="29" borderId="0" xfId="0" applyNumberFormat="1" applyFont="1" applyFill="1" applyBorder="1" applyAlignment="1" applyProtection="1">
      <alignment horizontal="center"/>
      <protection locked="0"/>
    </xf>
    <xf numFmtId="170" fontId="1" fillId="0" borderId="0" xfId="0" applyNumberFormat="1" applyFont="1" applyFill="1" applyBorder="1" applyAlignment="1" applyProtection="1">
      <protection locked="0"/>
    </xf>
    <xf numFmtId="170" fontId="1" fillId="0" borderId="0" xfId="4" applyNumberFormat="1" applyFont="1" applyFill="1" applyBorder="1" applyProtection="1">
      <protection locked="0"/>
    </xf>
    <xf numFmtId="170" fontId="1" fillId="0" borderId="0" xfId="0" applyNumberFormat="1" applyFont="1" applyBorder="1" applyAlignment="1" applyProtection="1">
      <alignment horizontal="right"/>
      <protection locked="0"/>
    </xf>
    <xf numFmtId="170" fontId="3" fillId="0" borderId="0" xfId="0" applyNumberFormat="1" applyFont="1" applyBorder="1" applyAlignment="1" applyProtection="1">
      <alignment horizontal="left"/>
      <protection locked="0"/>
    </xf>
    <xf numFmtId="165" fontId="9" fillId="6" borderId="4" xfId="0" applyNumberFormat="1" applyFont="1" applyFill="1" applyBorder="1" applyAlignment="1" applyProtection="1">
      <alignment vertical="center"/>
    </xf>
    <xf numFmtId="170" fontId="1" fillId="0" borderId="0" xfId="0" applyNumberFormat="1" applyFont="1" applyFill="1" applyBorder="1" applyAlignment="1" applyProtection="1">
      <alignment horizontal="left"/>
      <protection locked="0"/>
    </xf>
    <xf numFmtId="170" fontId="2" fillId="0" borderId="0" xfId="0" applyNumberFormat="1" applyFont="1" applyFill="1" applyBorder="1" applyAlignment="1" applyProtection="1">
      <alignment horizontal="left"/>
      <protection locked="0"/>
    </xf>
    <xf numFmtId="170" fontId="3" fillId="0" borderId="0" xfId="0" applyNumberFormat="1" applyFont="1" applyFill="1" applyBorder="1" applyAlignment="1" applyProtection="1">
      <alignment horizontal="left"/>
      <protection locked="0"/>
    </xf>
    <xf numFmtId="165" fontId="2" fillId="0" borderId="36" xfId="1" applyNumberFormat="1" applyFont="1" applyBorder="1" applyAlignment="1" applyProtection="1">
      <protection locked="0"/>
    </xf>
    <xf numFmtId="0" fontId="12" fillId="0" borderId="23" xfId="0" applyNumberFormat="1" applyFont="1" applyBorder="1" applyAlignment="1" applyProtection="1">
      <alignment horizontal="center" vertical="center"/>
      <protection locked="0"/>
    </xf>
    <xf numFmtId="0" fontId="12" fillId="0" borderId="47"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xf>
    <xf numFmtId="170" fontId="3" fillId="0" borderId="28" xfId="2" applyNumberFormat="1" applyFont="1" applyFill="1" applyBorder="1" applyAlignment="1" applyProtection="1">
      <alignment horizontal="left" vertical="center"/>
      <protection locked="0"/>
    </xf>
    <xf numFmtId="170" fontId="1" fillId="0" borderId="29" xfId="0" applyNumberFormat="1" applyFont="1" applyBorder="1" applyProtection="1">
      <protection locked="0"/>
    </xf>
    <xf numFmtId="170" fontId="1" fillId="0" borderId="30" xfId="0" applyNumberFormat="1" applyFont="1" applyBorder="1" applyProtection="1">
      <protection locked="0"/>
    </xf>
    <xf numFmtId="170" fontId="9" fillId="6" borderId="4" xfId="0" applyNumberFormat="1" applyFont="1" applyFill="1" applyBorder="1" applyAlignment="1" applyProtection="1">
      <alignment vertical="center"/>
    </xf>
    <xf numFmtId="170" fontId="2" fillId="29" borderId="0" xfId="0" applyNumberFormat="1" applyFont="1" applyFill="1" applyBorder="1" applyAlignment="1" applyProtection="1">
      <alignment horizontal="left"/>
      <protection locked="0"/>
    </xf>
    <xf numFmtId="171" fontId="1" fillId="0" borderId="24" xfId="0" applyNumberFormat="1" applyFont="1" applyBorder="1" applyAlignment="1" applyProtection="1">
      <protection locked="0"/>
    </xf>
    <xf numFmtId="170" fontId="1" fillId="9" borderId="14" xfId="0" quotePrefix="1" applyNumberFormat="1" applyFont="1" applyFill="1" applyBorder="1" applyProtection="1">
      <protection locked="0"/>
    </xf>
    <xf numFmtId="170" fontId="1" fillId="9" borderId="93" xfId="0" quotePrefix="1" applyNumberFormat="1" applyFont="1" applyFill="1" applyBorder="1" applyProtection="1">
      <protection locked="0"/>
    </xf>
    <xf numFmtId="165" fontId="3" fillId="0" borderId="3" xfId="1" applyNumberFormat="1" applyFont="1" applyBorder="1" applyAlignment="1" applyProtection="1">
      <protection locked="0"/>
    </xf>
    <xf numFmtId="0" fontId="60" fillId="0" borderId="0" xfId="0" applyFont="1" applyFill="1" applyBorder="1" applyAlignment="1">
      <alignment horizontal="center"/>
    </xf>
    <xf numFmtId="0" fontId="27" fillId="0" borderId="0" xfId="3" applyFont="1" applyFill="1" applyBorder="1" applyAlignment="1" applyProtection="1">
      <alignment horizontal="center"/>
    </xf>
    <xf numFmtId="170" fontId="3" fillId="20" borderId="0" xfId="0" applyNumberFormat="1" applyFont="1" applyFill="1" applyBorder="1" applyAlignment="1" applyProtection="1">
      <alignment horizontal="center" vertical="center" wrapText="1"/>
      <protection locked="0"/>
    </xf>
    <xf numFmtId="170" fontId="3" fillId="20" borderId="32" xfId="0" applyNumberFormat="1" applyFont="1" applyFill="1" applyBorder="1" applyAlignment="1" applyProtection="1">
      <alignment horizontal="center" vertical="center"/>
      <protection locked="0"/>
    </xf>
    <xf numFmtId="170" fontId="39" fillId="20" borderId="0" xfId="0" applyNumberFormat="1" applyFont="1" applyFill="1" applyBorder="1" applyAlignment="1" applyProtection="1">
      <alignment horizontal="center" vertical="center" wrapText="1"/>
    </xf>
    <xf numFmtId="165" fontId="3" fillId="20" borderId="0" xfId="1" applyFont="1" applyFill="1" applyBorder="1" applyAlignment="1" applyProtection="1">
      <alignment horizontal="center" vertical="center"/>
    </xf>
    <xf numFmtId="170" fontId="3" fillId="20" borderId="0" xfId="0" applyNumberFormat="1" applyFont="1" applyFill="1" applyBorder="1" applyAlignment="1" applyProtection="1">
      <alignment horizontal="center" vertical="center"/>
    </xf>
    <xf numFmtId="170" fontId="1" fillId="20" borderId="0" xfId="0" applyNumberFormat="1" applyFont="1" applyFill="1" applyBorder="1" applyProtection="1"/>
    <xf numFmtId="170" fontId="1" fillId="20" borderId="0" xfId="0" applyNumberFormat="1" applyFont="1" applyFill="1" applyBorder="1" applyProtection="1">
      <protection locked="0"/>
    </xf>
    <xf numFmtId="170" fontId="1" fillId="20" borderId="13" xfId="0" applyNumberFormat="1" applyFont="1" applyFill="1" applyBorder="1" applyProtection="1">
      <protection locked="0"/>
    </xf>
    <xf numFmtId="170" fontId="3" fillId="20" borderId="0" xfId="0" applyNumberFormat="1" applyFont="1" applyFill="1" applyBorder="1" applyAlignment="1" applyProtection="1">
      <alignment horizontal="center" vertical="center"/>
      <protection locked="0"/>
    </xf>
    <xf numFmtId="170" fontId="39" fillId="20" borderId="0" xfId="0" applyNumberFormat="1" applyFont="1" applyFill="1" applyBorder="1" applyAlignment="1" applyProtection="1">
      <alignment horizontal="center" vertical="center" wrapText="1"/>
      <protection locked="0"/>
    </xf>
    <xf numFmtId="165" fontId="3" fillId="20" borderId="0" xfId="1" applyFont="1" applyFill="1" applyBorder="1" applyAlignment="1" applyProtection="1">
      <alignment horizontal="center" vertical="center"/>
      <protection locked="0"/>
    </xf>
    <xf numFmtId="170" fontId="1" fillId="20" borderId="0" xfId="0" applyNumberFormat="1" applyFont="1" applyFill="1" applyProtection="1">
      <protection locked="0"/>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165" fontId="16" fillId="0" borderId="0" xfId="1" applyFont="1" applyFill="1" applyBorder="1" applyProtection="1">
      <protection locked="0"/>
    </xf>
    <xf numFmtId="0" fontId="11" fillId="15" borderId="0" xfId="0" applyFont="1" applyFill="1" applyBorder="1" applyAlignment="1">
      <alignment horizontal="center"/>
    </xf>
    <xf numFmtId="0" fontId="1" fillId="0" borderId="0" xfId="0" applyFont="1" applyAlignment="1">
      <alignment horizontal="left"/>
    </xf>
    <xf numFmtId="165" fontId="20" fillId="6" borderId="33" xfId="1" applyNumberFormat="1" applyFont="1" applyFill="1" applyBorder="1" applyAlignment="1" applyProtection="1">
      <alignment horizontal="center"/>
      <protection locked="0"/>
    </xf>
    <xf numFmtId="165" fontId="20" fillId="6" borderId="34" xfId="1" applyNumberFormat="1" applyFont="1" applyFill="1" applyBorder="1" applyAlignment="1" applyProtection="1">
      <alignment horizontal="center"/>
      <protection locked="0"/>
    </xf>
    <xf numFmtId="165" fontId="20" fillId="6" borderId="1" xfId="1" applyNumberFormat="1" applyFont="1" applyFill="1" applyBorder="1" applyAlignment="1" applyProtection="1">
      <alignment horizontal="center"/>
      <protection locked="0"/>
    </xf>
    <xf numFmtId="165" fontId="20" fillId="13" borderId="33" xfId="1" applyNumberFormat="1" applyFont="1" applyFill="1" applyBorder="1" applyAlignment="1" applyProtection="1">
      <alignment horizontal="right"/>
      <protection locked="0"/>
    </xf>
    <xf numFmtId="165" fontId="20" fillId="13" borderId="34" xfId="1" applyNumberFormat="1" applyFont="1" applyFill="1" applyBorder="1" applyAlignment="1" applyProtection="1">
      <alignment horizontal="right"/>
      <protection locked="0"/>
    </xf>
    <xf numFmtId="165" fontId="20" fillId="13" borderId="1" xfId="1" applyNumberFormat="1" applyFont="1" applyFill="1" applyBorder="1" applyAlignment="1" applyProtection="1">
      <alignment horizontal="right"/>
      <protection locked="0"/>
    </xf>
    <xf numFmtId="165" fontId="20" fillId="13" borderId="33" xfId="1" applyNumberFormat="1" applyFont="1" applyFill="1" applyBorder="1" applyAlignment="1" applyProtection="1">
      <alignment horizontal="right"/>
    </xf>
    <xf numFmtId="165" fontId="20" fillId="13" borderId="1" xfId="1" applyNumberFormat="1" applyFont="1" applyFill="1" applyBorder="1" applyAlignment="1" applyProtection="1">
      <alignment horizontal="right"/>
    </xf>
    <xf numFmtId="165" fontId="20" fillId="2" borderId="33" xfId="1" applyNumberFormat="1" applyFont="1" applyFill="1" applyBorder="1" applyAlignment="1" applyProtection="1">
      <alignment horizontal="right"/>
      <protection locked="0"/>
    </xf>
    <xf numFmtId="165" fontId="20" fillId="2" borderId="34" xfId="1" applyNumberFormat="1" applyFont="1" applyFill="1" applyBorder="1" applyAlignment="1" applyProtection="1">
      <alignment horizontal="right"/>
      <protection locked="0"/>
    </xf>
    <xf numFmtId="165" fontId="20" fillId="2" borderId="1" xfId="1" applyNumberFormat="1" applyFont="1" applyFill="1" applyBorder="1" applyAlignment="1" applyProtection="1">
      <alignment horizontal="right"/>
      <protection locked="0"/>
    </xf>
    <xf numFmtId="165" fontId="20" fillId="2" borderId="33" xfId="1" applyNumberFormat="1" applyFont="1" applyFill="1" applyBorder="1" applyAlignment="1" applyProtection="1">
      <alignment horizontal="right"/>
    </xf>
    <xf numFmtId="165" fontId="20" fillId="2" borderId="1" xfId="1" applyNumberFormat="1" applyFont="1" applyFill="1" applyBorder="1" applyAlignment="1" applyProtection="1">
      <alignment horizontal="right"/>
    </xf>
    <xf numFmtId="165" fontId="20" fillId="6" borderId="33" xfId="2" applyNumberFormat="1" applyFont="1" applyFill="1" applyBorder="1" applyAlignment="1" applyProtection="1">
      <alignment horizontal="right"/>
    </xf>
    <xf numFmtId="165" fontId="20" fillId="6" borderId="1" xfId="2" applyNumberFormat="1" applyFont="1" applyFill="1" applyBorder="1" applyAlignment="1" applyProtection="1">
      <alignment horizontal="right"/>
    </xf>
    <xf numFmtId="165" fontId="16" fillId="5" borderId="33" xfId="1" applyNumberFormat="1" applyFont="1" applyFill="1" applyBorder="1" applyAlignment="1" applyProtection="1">
      <alignment horizontal="right"/>
      <protection locked="0"/>
    </xf>
    <xf numFmtId="165" fontId="16" fillId="5" borderId="1" xfId="1" applyNumberFormat="1" applyFont="1" applyFill="1" applyBorder="1" applyAlignment="1" applyProtection="1">
      <alignment horizontal="right"/>
      <protection locked="0"/>
    </xf>
    <xf numFmtId="0" fontId="58" fillId="20" borderId="0" xfId="0" applyNumberFormat="1" applyFont="1" applyFill="1" applyBorder="1" applyAlignment="1" applyProtection="1">
      <alignment horizontal="center" vertical="center" wrapText="1"/>
      <protection locked="0"/>
    </xf>
    <xf numFmtId="0" fontId="58" fillId="20" borderId="32" xfId="0" applyNumberFormat="1" applyFont="1" applyFill="1" applyBorder="1" applyAlignment="1" applyProtection="1">
      <alignment horizontal="center" vertical="center" wrapText="1"/>
      <protection locked="0"/>
    </xf>
    <xf numFmtId="0" fontId="58" fillId="20" borderId="14" xfId="0" applyNumberFormat="1" applyFont="1" applyFill="1" applyBorder="1" applyAlignment="1" applyProtection="1">
      <alignment horizontal="center" vertical="center" wrapText="1"/>
      <protection locked="0"/>
    </xf>
    <xf numFmtId="0" fontId="58" fillId="20" borderId="15" xfId="0" applyNumberFormat="1" applyFont="1" applyFill="1" applyBorder="1" applyAlignment="1" applyProtection="1">
      <alignment horizontal="center" vertical="center" wrapText="1"/>
      <protection locked="0"/>
    </xf>
    <xf numFmtId="165" fontId="17" fillId="0" borderId="0" xfId="1" applyFont="1" applyFill="1" applyBorder="1" applyAlignment="1" applyProtection="1">
      <alignment horizontal="center" vertical="center"/>
      <protection locked="0"/>
    </xf>
    <xf numFmtId="0" fontId="59" fillId="20" borderId="41" xfId="0" applyFont="1" applyFill="1" applyBorder="1" applyAlignment="1">
      <alignment horizontal="center"/>
    </xf>
    <xf numFmtId="0" fontId="59" fillId="20" borderId="51" xfId="0" applyFont="1" applyFill="1" applyBorder="1" applyAlignment="1">
      <alignment horizontal="center"/>
    </xf>
    <xf numFmtId="0" fontId="59" fillId="20" borderId="18" xfId="0" applyFont="1" applyFill="1" applyBorder="1" applyAlignment="1">
      <alignment horizontal="center"/>
    </xf>
    <xf numFmtId="170" fontId="20" fillId="0" borderId="9"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right"/>
      <protection locked="0"/>
    </xf>
    <xf numFmtId="170" fontId="20" fillId="0" borderId="10" xfId="1" applyNumberFormat="1" applyFont="1" applyFill="1" applyBorder="1" applyAlignment="1" applyProtection="1">
      <alignment horizontal="right"/>
      <protection locked="0"/>
    </xf>
    <xf numFmtId="0" fontId="53" fillId="0" borderId="0" xfId="0" applyFont="1" applyAlignment="1">
      <alignment horizontal="left" vertical="center" wrapText="1"/>
    </xf>
    <xf numFmtId="0" fontId="59" fillId="32" borderId="41" xfId="0" applyFont="1" applyFill="1" applyBorder="1" applyAlignment="1">
      <alignment horizontal="center"/>
    </xf>
    <xf numFmtId="0" fontId="59" fillId="32" borderId="51" xfId="0" applyFont="1" applyFill="1" applyBorder="1" applyAlignment="1">
      <alignment horizontal="center"/>
    </xf>
    <xf numFmtId="0" fontId="59" fillId="32" borderId="18" xfId="0" applyFont="1" applyFill="1" applyBorder="1" applyAlignment="1">
      <alignment horizontal="center"/>
    </xf>
    <xf numFmtId="0" fontId="85" fillId="32" borderId="13" xfId="3" applyFont="1" applyFill="1" applyBorder="1" applyAlignment="1" applyProtection="1">
      <alignment horizontal="center"/>
    </xf>
    <xf numFmtId="0" fontId="85" fillId="32" borderId="14" xfId="3" applyFont="1" applyFill="1" applyBorder="1" applyAlignment="1" applyProtection="1">
      <alignment horizontal="center"/>
    </xf>
    <xf numFmtId="0" fontId="85" fillId="32" borderId="15" xfId="3" applyFont="1" applyFill="1" applyBorder="1" applyAlignment="1" applyProtection="1">
      <alignment horizontal="center"/>
    </xf>
    <xf numFmtId="0" fontId="61" fillId="20" borderId="13" xfId="3" applyFont="1" applyFill="1" applyBorder="1" applyAlignment="1" applyProtection="1">
      <alignment horizontal="center"/>
    </xf>
    <xf numFmtId="0" fontId="61" fillId="20" borderId="14" xfId="3" applyFont="1" applyFill="1" applyBorder="1" applyAlignment="1" applyProtection="1">
      <alignment horizontal="center"/>
    </xf>
    <xf numFmtId="0" fontId="61" fillId="20" borderId="15" xfId="3" applyFont="1" applyFill="1" applyBorder="1" applyAlignment="1" applyProtection="1">
      <alignment horizontal="center"/>
    </xf>
    <xf numFmtId="170" fontId="20" fillId="0" borderId="13" xfId="1" applyNumberFormat="1" applyFont="1" applyFill="1" applyBorder="1" applyAlignment="1" applyProtection="1">
      <alignment horizontal="left" vertical="center"/>
      <protection locked="0"/>
    </xf>
    <xf numFmtId="170" fontId="20" fillId="0" borderId="14" xfId="1" applyNumberFormat="1" applyFont="1" applyFill="1" applyBorder="1" applyAlignment="1" applyProtection="1">
      <alignment horizontal="left" vertical="center"/>
      <protection locked="0"/>
    </xf>
    <xf numFmtId="0" fontId="11" fillId="14" borderId="51" xfId="0" applyFont="1" applyFill="1" applyBorder="1" applyAlignment="1">
      <alignment horizontal="center"/>
    </xf>
    <xf numFmtId="165" fontId="2" fillId="0" borderId="16" xfId="1" applyFont="1" applyFill="1" applyBorder="1" applyAlignment="1" applyProtection="1">
      <protection locked="0"/>
    </xf>
    <xf numFmtId="165" fontId="2" fillId="0" borderId="64" xfId="1" applyFont="1" applyFill="1" applyBorder="1" applyAlignment="1" applyProtection="1">
      <protection locked="0"/>
    </xf>
    <xf numFmtId="165" fontId="2" fillId="0" borderId="16" xfId="1" applyFont="1" applyBorder="1" applyAlignment="1" applyProtection="1">
      <alignment vertical="center"/>
      <protection locked="0"/>
    </xf>
    <xf numFmtId="165" fontId="2" fillId="0" borderId="64" xfId="1" applyFont="1" applyBorder="1" applyAlignment="1" applyProtection="1">
      <alignment vertical="center"/>
      <protection locked="0"/>
    </xf>
    <xf numFmtId="170" fontId="4" fillId="6" borderId="52" xfId="1" applyNumberFormat="1" applyFont="1" applyFill="1" applyBorder="1" applyAlignment="1" applyProtection="1">
      <alignment horizontal="center"/>
      <protection locked="0"/>
    </xf>
    <xf numFmtId="170" fontId="4" fillId="6" borderId="86" xfId="1" applyNumberFormat="1" applyFont="1" applyFill="1" applyBorder="1" applyAlignment="1" applyProtection="1">
      <alignment horizontal="center"/>
      <protection locked="0"/>
    </xf>
    <xf numFmtId="170" fontId="4" fillId="6" borderId="70" xfId="1" applyNumberFormat="1" applyFont="1" applyFill="1" applyBorder="1" applyAlignment="1" applyProtection="1">
      <alignment horizontal="center"/>
      <protection locked="0"/>
    </xf>
    <xf numFmtId="170" fontId="4" fillId="6" borderId="10" xfId="1" applyNumberFormat="1" applyFont="1" applyFill="1" applyBorder="1" applyAlignment="1" applyProtection="1">
      <alignment horizontal="center"/>
      <protection locked="0"/>
    </xf>
    <xf numFmtId="170" fontId="2" fillId="0" borderId="41" xfId="0" applyNumberFormat="1" applyFont="1" applyBorder="1" applyAlignment="1" applyProtection="1">
      <alignment horizontal="center" vertical="center" wrapText="1"/>
      <protection locked="0"/>
    </xf>
    <xf numFmtId="170" fontId="2" fillId="0" borderId="51" xfId="0" applyNumberFormat="1" applyFont="1" applyBorder="1" applyAlignment="1" applyProtection="1">
      <alignment horizontal="center" vertical="center" wrapText="1"/>
      <protection locked="0"/>
    </xf>
    <xf numFmtId="170" fontId="2" fillId="0" borderId="18" xfId="0" applyNumberFormat="1" applyFont="1" applyBorder="1" applyAlignment="1" applyProtection="1">
      <alignment horizontal="center" vertical="center" wrapText="1"/>
      <protection locked="0"/>
    </xf>
    <xf numFmtId="170" fontId="2" fillId="0" borderId="8" xfId="0" applyNumberFormat="1" applyFont="1" applyBorder="1" applyAlignment="1" applyProtection="1">
      <alignment horizontal="center" vertical="center" wrapText="1"/>
      <protection locked="0"/>
    </xf>
    <xf numFmtId="170" fontId="2" fillId="0" borderId="0" xfId="0" applyNumberFormat="1" applyFont="1" applyBorder="1" applyAlignment="1" applyProtection="1">
      <alignment horizontal="center" vertical="center" wrapText="1"/>
      <protection locked="0"/>
    </xf>
    <xf numFmtId="170" fontId="2" fillId="0" borderId="32" xfId="0" applyNumberFormat="1" applyFont="1" applyBorder="1" applyAlignment="1" applyProtection="1">
      <alignment horizontal="center" vertical="center" wrapText="1"/>
      <protection locked="0"/>
    </xf>
    <xf numFmtId="170" fontId="2" fillId="0" borderId="13" xfId="0" applyNumberFormat="1" applyFont="1" applyBorder="1" applyAlignment="1" applyProtection="1">
      <alignment horizontal="center" vertical="center" wrapText="1"/>
      <protection locked="0"/>
    </xf>
    <xf numFmtId="170" fontId="2" fillId="0" borderId="14" xfId="0" applyNumberFormat="1" applyFont="1" applyBorder="1" applyAlignment="1" applyProtection="1">
      <alignment horizontal="center" vertical="center" wrapText="1"/>
      <protection locked="0"/>
    </xf>
    <xf numFmtId="170" fontId="2" fillId="0" borderId="15" xfId="0" applyNumberFormat="1" applyFont="1" applyBorder="1" applyAlignment="1" applyProtection="1">
      <alignment horizontal="center" vertical="center" wrapText="1"/>
      <protection locked="0"/>
    </xf>
    <xf numFmtId="165" fontId="8" fillId="0" borderId="3" xfId="1" applyFont="1" applyFill="1" applyBorder="1" applyAlignment="1" applyProtection="1">
      <alignment horizontal="right"/>
    </xf>
    <xf numFmtId="165" fontId="8" fillId="0" borderId="16" xfId="1" applyFont="1" applyBorder="1" applyAlignment="1" applyProtection="1">
      <alignment horizontal="center" vertical="center"/>
      <protection locked="0"/>
    </xf>
    <xf numFmtId="165" fontId="8" fillId="0" borderId="64" xfId="1" applyFont="1" applyBorder="1" applyAlignment="1" applyProtection="1">
      <alignment horizontal="center" vertical="center"/>
      <protection locked="0"/>
    </xf>
    <xf numFmtId="165" fontId="2" fillId="0" borderId="79" xfId="1" applyFont="1" applyBorder="1" applyAlignment="1" applyProtection="1"/>
    <xf numFmtId="165" fontId="2" fillId="0" borderId="64" xfId="1" applyFont="1" applyBorder="1" applyAlignment="1" applyProtection="1"/>
    <xf numFmtId="165" fontId="8" fillId="0" borderId="23" xfId="1" applyFont="1" applyFill="1" applyBorder="1" applyAlignment="1" applyProtection="1">
      <alignment horizontal="right"/>
    </xf>
    <xf numFmtId="170" fontId="8" fillId="0" borderId="46" xfId="1" applyNumberFormat="1" applyFont="1" applyBorder="1" applyAlignment="1" applyProtection="1">
      <alignment horizontal="right"/>
      <protection locked="0"/>
    </xf>
    <xf numFmtId="170" fontId="8" fillId="0" borderId="3" xfId="1" applyNumberFormat="1" applyFont="1" applyBorder="1" applyAlignment="1" applyProtection="1">
      <alignment horizontal="right"/>
      <protection locked="0"/>
    </xf>
    <xf numFmtId="170" fontId="4" fillId="13" borderId="33" xfId="1" applyNumberFormat="1" applyFont="1" applyFill="1" applyBorder="1" applyAlignment="1" applyProtection="1">
      <alignment horizontal="center"/>
      <protection locked="0"/>
    </xf>
    <xf numFmtId="170" fontId="4" fillId="13" borderId="34" xfId="1" applyNumberFormat="1" applyFont="1" applyFill="1" applyBorder="1" applyAlignment="1" applyProtection="1">
      <alignment horizontal="center"/>
      <protection locked="0"/>
    </xf>
    <xf numFmtId="170" fontId="4" fillId="13" borderId="1" xfId="1" applyNumberFormat="1" applyFont="1" applyFill="1" applyBorder="1" applyAlignment="1" applyProtection="1">
      <alignment horizontal="center"/>
      <protection locked="0"/>
    </xf>
    <xf numFmtId="170" fontId="8" fillId="0" borderId="47" xfId="1" applyNumberFormat="1" applyFont="1" applyBorder="1" applyAlignment="1" applyProtection="1">
      <alignment horizontal="right"/>
      <protection locked="0"/>
    </xf>
    <xf numFmtId="170" fontId="8" fillId="0" borderId="23" xfId="1" applyNumberFormat="1" applyFont="1" applyBorder="1" applyAlignment="1" applyProtection="1">
      <alignment horizontal="right"/>
      <protection locked="0"/>
    </xf>
    <xf numFmtId="165" fontId="4" fillId="3" borderId="38" xfId="1" applyFont="1" applyFill="1" applyBorder="1" applyAlignment="1" applyProtection="1">
      <alignment horizontal="center"/>
      <protection locked="0"/>
    </xf>
    <xf numFmtId="165" fontId="4" fillId="3" borderId="57" xfId="1" applyFont="1" applyFill="1" applyBorder="1" applyAlignment="1" applyProtection="1">
      <alignment horizontal="center"/>
      <protection locked="0"/>
    </xf>
    <xf numFmtId="170" fontId="4" fillId="2" borderId="33" xfId="0" applyNumberFormat="1" applyFont="1" applyFill="1" applyBorder="1" applyAlignment="1" applyProtection="1">
      <alignment horizontal="right"/>
      <protection locked="0"/>
    </xf>
    <xf numFmtId="170" fontId="4" fillId="2" borderId="34" xfId="0" applyNumberFormat="1" applyFont="1" applyFill="1" applyBorder="1" applyAlignment="1" applyProtection="1">
      <alignment horizontal="right"/>
      <protection locked="0"/>
    </xf>
    <xf numFmtId="170" fontId="4" fillId="2" borderId="1" xfId="0" applyNumberFormat="1" applyFont="1" applyFill="1" applyBorder="1" applyAlignment="1" applyProtection="1">
      <alignment horizontal="right"/>
      <protection locked="0"/>
    </xf>
    <xf numFmtId="165" fontId="4" fillId="2" borderId="33" xfId="1" applyFont="1" applyFill="1" applyBorder="1" applyAlignment="1" applyProtection="1">
      <alignment horizontal="right"/>
    </xf>
    <xf numFmtId="165" fontId="4" fillId="2" borderId="1" xfId="1" applyFont="1" applyFill="1" applyBorder="1" applyAlignment="1" applyProtection="1">
      <alignment horizontal="right"/>
    </xf>
    <xf numFmtId="165" fontId="8" fillId="0" borderId="17" xfId="1" applyFont="1" applyFill="1" applyBorder="1" applyAlignment="1" applyProtection="1">
      <alignment horizontal="right"/>
    </xf>
    <xf numFmtId="165" fontId="3" fillId="0" borderId="92" xfId="1" applyFont="1" applyBorder="1" applyAlignment="1" applyProtection="1"/>
    <xf numFmtId="165" fontId="3" fillId="0" borderId="93" xfId="1" applyFont="1" applyBorder="1" applyAlignment="1" applyProtection="1"/>
    <xf numFmtId="165" fontId="2" fillId="0" borderId="48" xfId="1" applyFont="1" applyBorder="1" applyAlignment="1" applyProtection="1">
      <alignment vertical="center"/>
      <protection locked="0"/>
    </xf>
    <xf numFmtId="165" fontId="2" fillId="0" borderId="2" xfId="1" applyFont="1" applyBorder="1" applyAlignment="1" applyProtection="1">
      <alignment vertical="center"/>
      <protection locked="0"/>
    </xf>
    <xf numFmtId="165" fontId="4" fillId="13" borderId="33" xfId="1" applyFont="1" applyFill="1" applyBorder="1" applyAlignment="1" applyProtection="1">
      <alignment horizontal="right"/>
    </xf>
    <xf numFmtId="165" fontId="4" fillId="13" borderId="1" xfId="1" applyFont="1" applyFill="1" applyBorder="1" applyAlignment="1" applyProtection="1">
      <alignment horizontal="right"/>
    </xf>
    <xf numFmtId="165" fontId="3" fillId="0" borderId="15" xfId="1" applyFont="1" applyBorder="1" applyAlignment="1" applyProtection="1"/>
    <xf numFmtId="165" fontId="2" fillId="0" borderId="16" xfId="1" applyFont="1" applyBorder="1" applyAlignment="1" applyProtection="1"/>
    <xf numFmtId="165" fontId="2" fillId="0" borderId="16" xfId="1" applyFont="1" applyBorder="1" applyAlignment="1" applyProtection="1">
      <protection locked="0"/>
    </xf>
    <xf numFmtId="165" fontId="2" fillId="0" borderId="76" xfId="1" applyFont="1" applyBorder="1" applyAlignment="1" applyProtection="1">
      <protection locked="0"/>
    </xf>
    <xf numFmtId="165" fontId="2" fillId="0" borderId="3" xfId="1" applyFont="1" applyBorder="1" applyAlignment="1" applyProtection="1">
      <alignment horizontal="right" vertical="center"/>
      <protection locked="0"/>
    </xf>
    <xf numFmtId="165" fontId="1" fillId="0" borderId="19" xfId="1" applyFont="1" applyBorder="1" applyProtection="1">
      <protection locked="0"/>
    </xf>
    <xf numFmtId="165" fontId="8" fillId="0" borderId="17" xfId="1" applyFont="1" applyBorder="1" applyAlignment="1" applyProtection="1">
      <alignment horizontal="right"/>
    </xf>
    <xf numFmtId="170" fontId="9" fillId="2" borderId="33" xfId="0" applyNumberFormat="1" applyFont="1" applyFill="1" applyBorder="1" applyAlignment="1" applyProtection="1">
      <alignment horizontal="center" vertical="center"/>
      <protection locked="0"/>
    </xf>
    <xf numFmtId="170" fontId="9" fillId="2" borderId="34" xfId="0" applyNumberFormat="1" applyFont="1" applyFill="1" applyBorder="1" applyAlignment="1" applyProtection="1">
      <alignment horizontal="center" vertical="center"/>
      <protection locked="0"/>
    </xf>
    <xf numFmtId="170" fontId="9" fillId="2" borderId="1" xfId="0" applyNumberFormat="1" applyFont="1" applyFill="1" applyBorder="1" applyAlignment="1" applyProtection="1">
      <alignment horizontal="center" vertical="center"/>
      <protection locked="0"/>
    </xf>
    <xf numFmtId="170" fontId="4" fillId="6" borderId="33" xfId="1" applyNumberFormat="1" applyFont="1" applyFill="1" applyBorder="1" applyAlignment="1" applyProtection="1">
      <alignment horizontal="center"/>
      <protection locked="0"/>
    </xf>
    <xf numFmtId="170" fontId="4" fillId="6" borderId="34" xfId="1" applyNumberFormat="1" applyFont="1" applyFill="1" applyBorder="1" applyAlignment="1" applyProtection="1">
      <alignment horizontal="center"/>
      <protection locked="0"/>
    </xf>
    <xf numFmtId="170" fontId="4" fillId="6" borderId="1" xfId="1" applyNumberFormat="1" applyFont="1" applyFill="1" applyBorder="1" applyAlignment="1" applyProtection="1">
      <alignment horizontal="center"/>
      <protection locked="0"/>
    </xf>
    <xf numFmtId="170" fontId="3" fillId="0" borderId="6" xfId="0" applyNumberFormat="1" applyFont="1" applyBorder="1" applyAlignment="1" applyProtection="1">
      <alignment horizontal="right" wrapText="1"/>
      <protection locked="0"/>
    </xf>
    <xf numFmtId="170" fontId="3" fillId="0" borderId="80" xfId="0" applyNumberFormat="1" applyFont="1" applyBorder="1" applyAlignment="1" applyProtection="1">
      <alignment horizontal="right" wrapText="1"/>
      <protection locked="0"/>
    </xf>
    <xf numFmtId="170" fontId="3" fillId="0" borderId="81" xfId="0" applyNumberFormat="1" applyFont="1" applyBorder="1" applyAlignment="1" applyProtection="1">
      <alignment horizontal="right" wrapText="1"/>
      <protection locked="0"/>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29" fillId="0" borderId="13" xfId="0" applyNumberFormat="1" applyFont="1" applyBorder="1" applyAlignment="1" applyProtection="1">
      <alignment horizontal="center" wrapText="1"/>
      <protection locked="0"/>
    </xf>
    <xf numFmtId="170" fontId="29" fillId="0" borderId="14" xfId="0" applyNumberFormat="1" applyFont="1" applyBorder="1" applyAlignment="1" applyProtection="1">
      <alignment horizontal="center" wrapText="1"/>
      <protection locked="0"/>
    </xf>
    <xf numFmtId="40" fontId="87" fillId="0" borderId="42" xfId="1" applyNumberFormat="1" applyFont="1" applyBorder="1" applyAlignment="1" applyProtection="1">
      <alignment horizontal="center"/>
    </xf>
    <xf numFmtId="40" fontId="87" fillId="0" borderId="43" xfId="1" applyNumberFormat="1" applyFont="1" applyBorder="1" applyAlignment="1" applyProtection="1">
      <alignment horizontal="center"/>
    </xf>
    <xf numFmtId="170" fontId="9" fillId="0" borderId="33" xfId="0" applyNumberFormat="1" applyFont="1" applyBorder="1" applyAlignment="1" applyProtection="1">
      <alignment horizontal="right" vertical="center" wrapText="1"/>
      <protection locked="0"/>
    </xf>
    <xf numFmtId="170" fontId="9" fillId="0" borderId="34" xfId="0" applyNumberFormat="1" applyFont="1" applyBorder="1" applyAlignment="1" applyProtection="1">
      <alignment horizontal="right" vertical="center" wrapText="1"/>
      <protection locked="0"/>
    </xf>
    <xf numFmtId="170" fontId="9" fillId="0" borderId="1" xfId="0" applyNumberFormat="1" applyFont="1" applyBorder="1" applyAlignment="1" applyProtection="1">
      <alignment horizontal="right" vertical="center" wrapText="1"/>
      <protection locked="0"/>
    </xf>
    <xf numFmtId="165" fontId="4" fillId="6" borderId="33" xfId="1" applyFont="1" applyFill="1" applyBorder="1" applyAlignment="1" applyProtection="1">
      <alignment horizontal="center"/>
    </xf>
    <xf numFmtId="165" fontId="4" fillId="6" borderId="1" xfId="1" applyFont="1" applyFill="1" applyBorder="1" applyAlignment="1" applyProtection="1">
      <alignment horizontal="center"/>
    </xf>
    <xf numFmtId="165" fontId="4" fillId="2" borderId="38" xfId="1" applyFont="1" applyFill="1" applyBorder="1" applyAlignment="1" applyProtection="1">
      <alignment horizontal="right"/>
    </xf>
    <xf numFmtId="165" fontId="4" fillId="2" borderId="39" xfId="1" applyFont="1" applyFill="1" applyBorder="1" applyAlignment="1" applyProtection="1">
      <alignment horizontal="right"/>
    </xf>
    <xf numFmtId="170" fontId="4" fillId="3" borderId="33" xfId="2" applyNumberFormat="1" applyFont="1" applyFill="1" applyBorder="1" applyAlignment="1" applyProtection="1">
      <alignment horizontal="center"/>
      <protection locked="0"/>
    </xf>
    <xf numFmtId="170" fontId="4" fillId="3" borderId="111" xfId="2" applyNumberFormat="1" applyFont="1" applyFill="1" applyBorder="1" applyAlignment="1" applyProtection="1">
      <alignment horizontal="center"/>
      <protection locked="0"/>
    </xf>
    <xf numFmtId="165" fontId="12" fillId="5" borderId="33" xfId="1" applyFont="1" applyFill="1" applyBorder="1" applyAlignment="1" applyProtection="1">
      <alignment horizontal="right"/>
      <protection locked="0"/>
    </xf>
    <xf numFmtId="165" fontId="12" fillId="5" borderId="111" xfId="1" applyFont="1" applyFill="1" applyBorder="1" applyAlignment="1" applyProtection="1">
      <alignment horizontal="right"/>
      <protection locked="0"/>
    </xf>
    <xf numFmtId="165" fontId="4" fillId="2" borderId="13" xfId="1" applyFont="1" applyFill="1" applyBorder="1" applyAlignment="1" applyProtection="1">
      <alignment horizontal="right"/>
    </xf>
    <xf numFmtId="165" fontId="4" fillId="2" borderId="93" xfId="1" applyFont="1" applyFill="1" applyBorder="1" applyAlignment="1" applyProtection="1">
      <alignment horizontal="right"/>
    </xf>
    <xf numFmtId="170" fontId="4" fillId="3" borderId="33" xfId="0" applyNumberFormat="1" applyFont="1" applyFill="1" applyBorder="1" applyAlignment="1" applyProtection="1">
      <alignment horizontal="center"/>
      <protection locked="0"/>
    </xf>
    <xf numFmtId="170" fontId="4" fillId="3" borderId="1" xfId="0" applyNumberFormat="1" applyFont="1" applyFill="1" applyBorder="1" applyAlignment="1" applyProtection="1">
      <alignment horizontal="center"/>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left"/>
      <protection locked="0"/>
    </xf>
    <xf numFmtId="170" fontId="4" fillId="0" borderId="9"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right"/>
      <protection locked="0"/>
    </xf>
    <xf numFmtId="170" fontId="4" fillId="0" borderId="10" xfId="1" applyNumberFormat="1" applyFont="1" applyFill="1" applyBorder="1" applyAlignment="1" applyProtection="1">
      <alignment horizontal="right"/>
      <protection locked="0"/>
    </xf>
    <xf numFmtId="165" fontId="2" fillId="0" borderId="44" xfId="1" applyFont="1" applyBorder="1" applyAlignment="1" applyProtection="1">
      <protection locked="0"/>
    </xf>
    <xf numFmtId="165" fontId="2" fillId="0" borderId="84" xfId="1" applyFont="1" applyBorder="1" applyAlignment="1" applyProtection="1">
      <protection locked="0"/>
    </xf>
    <xf numFmtId="165" fontId="4" fillId="2" borderId="15" xfId="1" applyFont="1" applyFill="1" applyBorder="1" applyAlignment="1" applyProtection="1">
      <alignment horizontal="right"/>
    </xf>
    <xf numFmtId="170" fontId="2" fillId="0" borderId="5" xfId="0" applyNumberFormat="1" applyFont="1" applyBorder="1" applyAlignment="1" applyProtection="1">
      <alignment wrapText="1"/>
      <protection locked="0"/>
    </xf>
    <xf numFmtId="170" fontId="2" fillId="0" borderId="79" xfId="0" applyNumberFormat="1" applyFont="1" applyBorder="1" applyAlignment="1" applyProtection="1">
      <alignment wrapText="1"/>
      <protection locked="0"/>
    </xf>
    <xf numFmtId="170" fontId="2" fillId="0" borderId="76" xfId="0" applyNumberFormat="1" applyFont="1" applyBorder="1" applyAlignment="1" applyProtection="1">
      <alignment wrapText="1"/>
      <protection locked="0"/>
    </xf>
    <xf numFmtId="170" fontId="4" fillId="2" borderId="33" xfId="1" applyNumberFormat="1" applyFont="1" applyFill="1" applyBorder="1" applyAlignment="1" applyProtection="1">
      <alignment horizontal="right"/>
      <protection locked="0"/>
    </xf>
    <xf numFmtId="170" fontId="4" fillId="2" borderId="34" xfId="1" applyNumberFormat="1" applyFont="1" applyFill="1" applyBorder="1" applyAlignment="1" applyProtection="1">
      <alignment horizontal="right"/>
      <protection locked="0"/>
    </xf>
    <xf numFmtId="170" fontId="4" fillId="2" borderId="1" xfId="1" applyNumberFormat="1" applyFont="1" applyFill="1" applyBorder="1" applyAlignment="1" applyProtection="1">
      <alignment horizontal="right"/>
      <protection locked="0"/>
    </xf>
    <xf numFmtId="40" fontId="4" fillId="6" borderId="33" xfId="1" applyNumberFormat="1" applyFont="1" applyFill="1" applyBorder="1" applyAlignment="1" applyProtection="1">
      <alignment horizontal="right"/>
    </xf>
    <xf numFmtId="40" fontId="4" fillId="6" borderId="111" xfId="1" applyNumberFormat="1" applyFont="1" applyFill="1" applyBorder="1" applyAlignment="1" applyProtection="1">
      <alignment horizontal="right"/>
    </xf>
    <xf numFmtId="170" fontId="9" fillId="0" borderId="90" xfId="0" applyNumberFormat="1" applyFont="1" applyBorder="1" applyAlignment="1" applyProtection="1">
      <alignment horizontal="center" wrapText="1"/>
      <protection locked="0"/>
    </xf>
    <xf numFmtId="170" fontId="9" fillId="0" borderId="32" xfId="0" applyNumberFormat="1" applyFont="1" applyBorder="1" applyAlignment="1" applyProtection="1">
      <alignment horizontal="center" wrapText="1"/>
      <protection locked="0"/>
    </xf>
    <xf numFmtId="170" fontId="9" fillId="0" borderId="92" xfId="0" applyNumberFormat="1" applyFont="1" applyBorder="1" applyAlignment="1" applyProtection="1">
      <alignment horizontal="center" wrapText="1"/>
      <protection locked="0"/>
    </xf>
    <xf numFmtId="170" fontId="9" fillId="0" borderId="15" xfId="0" applyNumberFormat="1" applyFont="1" applyBorder="1" applyAlignment="1" applyProtection="1">
      <alignment horizontal="center" wrapText="1"/>
      <protection locked="0"/>
    </xf>
    <xf numFmtId="165" fontId="2" fillId="0" borderId="59" xfId="1" applyFont="1" applyBorder="1" applyAlignment="1" applyProtection="1"/>
    <xf numFmtId="165" fontId="2" fillId="0" borderId="58" xfId="1" applyFont="1" applyBorder="1" applyAlignment="1" applyProtection="1"/>
    <xf numFmtId="170" fontId="2" fillId="6" borderId="29" xfId="0" applyNumberFormat="1" applyFont="1" applyFill="1" applyBorder="1" applyAlignment="1" applyProtection="1">
      <alignment horizontal="center" vertical="center"/>
      <protection locked="0"/>
    </xf>
    <xf numFmtId="171" fontId="4" fillId="0" borderId="16" xfId="0" applyNumberFormat="1" applyFont="1" applyBorder="1" applyAlignment="1" applyProtection="1">
      <alignment horizontal="center" wrapText="1"/>
      <protection locked="0"/>
    </xf>
    <xf numFmtId="171" fontId="4" fillId="0" borderId="64" xfId="0" applyNumberFormat="1" applyFont="1" applyBorder="1" applyAlignment="1" applyProtection="1">
      <alignment horizontal="center" wrapText="1"/>
      <protection locked="0"/>
    </xf>
    <xf numFmtId="39" fontId="9" fillId="0" borderId="94" xfId="2" applyNumberFormat="1" applyFont="1" applyFill="1" applyBorder="1" applyAlignment="1" applyProtection="1">
      <alignment horizontal="center" vertical="center"/>
      <protection locked="0"/>
    </xf>
    <xf numFmtId="39" fontId="9" fillId="0" borderId="28" xfId="2" applyNumberFormat="1" applyFont="1" applyFill="1" applyBorder="1" applyAlignment="1" applyProtection="1">
      <alignment horizontal="center" vertical="center"/>
      <protection locked="0"/>
    </xf>
    <xf numFmtId="170" fontId="2" fillId="0" borderId="16" xfId="1" applyNumberFormat="1" applyFont="1" applyBorder="1" applyAlignment="1" applyProtection="1">
      <alignment horizontal="left"/>
      <protection locked="0"/>
    </xf>
    <xf numFmtId="170" fontId="2" fillId="0" borderId="64" xfId="1" applyNumberFormat="1" applyFont="1" applyBorder="1" applyAlignment="1" applyProtection="1">
      <alignment horizontal="left"/>
      <protection locked="0"/>
    </xf>
    <xf numFmtId="170" fontId="11" fillId="12" borderId="82" xfId="0" applyNumberFormat="1" applyFont="1" applyFill="1" applyBorder="1" applyAlignment="1" applyProtection="1">
      <alignment horizontal="center" vertical="center"/>
      <protection locked="0"/>
    </xf>
    <xf numFmtId="170" fontId="11" fillId="12" borderId="100" xfId="0" applyNumberFormat="1" applyFont="1" applyFill="1" applyBorder="1" applyAlignment="1" applyProtection="1">
      <alignment horizontal="center" vertical="center"/>
      <protection locked="0"/>
    </xf>
    <xf numFmtId="170" fontId="11" fillId="12" borderId="98" xfId="0" applyNumberFormat="1" applyFont="1" applyFill="1" applyBorder="1" applyAlignment="1" applyProtection="1">
      <alignment horizontal="center" vertical="center"/>
      <protection locked="0"/>
    </xf>
    <xf numFmtId="170" fontId="2" fillId="0" borderId="16" xfId="1" applyNumberFormat="1" applyFont="1" applyBorder="1" applyAlignment="1" applyProtection="1">
      <alignment horizontal="left" vertical="center" wrapText="1"/>
      <protection locked="0"/>
    </xf>
    <xf numFmtId="170" fontId="2" fillId="0" borderId="64" xfId="1" applyNumberFormat="1" applyFont="1" applyBorder="1" applyAlignment="1" applyProtection="1">
      <alignment horizontal="left" vertical="center" wrapText="1"/>
      <protection locked="0"/>
    </xf>
    <xf numFmtId="170" fontId="2" fillId="0" borderId="16" xfId="0" applyNumberFormat="1" applyFont="1" applyFill="1" applyBorder="1" applyAlignment="1" applyProtection="1">
      <alignment horizontal="left" vertical="center" wrapText="1"/>
      <protection locked="0"/>
    </xf>
    <xf numFmtId="170" fontId="2" fillId="0" borderId="64" xfId="0" applyNumberFormat="1" applyFont="1" applyFill="1" applyBorder="1" applyAlignment="1" applyProtection="1">
      <alignment horizontal="left" vertical="center" wrapText="1"/>
      <protection locked="0"/>
    </xf>
    <xf numFmtId="170" fontId="15" fillId="0" borderId="16" xfId="0" applyNumberFormat="1" applyFont="1" applyFill="1" applyBorder="1" applyAlignment="1" applyProtection="1">
      <alignment horizontal="center" vertical="center"/>
      <protection locked="0"/>
    </xf>
    <xf numFmtId="170" fontId="15" fillId="0" borderId="76" xfId="0" applyNumberFormat="1" applyFont="1" applyFill="1" applyBorder="1" applyAlignment="1" applyProtection="1">
      <alignment horizontal="center" vertical="center"/>
      <protection locked="0"/>
    </xf>
    <xf numFmtId="39" fontId="3" fillId="2" borderId="106" xfId="2" applyNumberFormat="1" applyFont="1" applyFill="1" applyBorder="1" applyAlignment="1" applyProtection="1">
      <alignment horizontal="right" vertical="center"/>
      <protection locked="0"/>
    </xf>
    <xf numFmtId="39" fontId="3" fillId="2" borderId="107" xfId="2" applyNumberFormat="1" applyFont="1" applyFill="1" applyBorder="1" applyAlignment="1" applyProtection="1">
      <alignment horizontal="right" vertical="center"/>
      <protection locked="0"/>
    </xf>
    <xf numFmtId="170" fontId="11" fillId="12" borderId="83" xfId="0" applyNumberFormat="1" applyFont="1" applyFill="1" applyBorder="1" applyAlignment="1" applyProtection="1">
      <alignment horizontal="center" vertical="center"/>
      <protection locked="0"/>
    </xf>
    <xf numFmtId="170" fontId="11" fillId="12" borderId="96" xfId="0" applyNumberFormat="1" applyFont="1" applyFill="1" applyBorder="1" applyAlignment="1" applyProtection="1">
      <alignment horizontal="center" vertical="center"/>
      <protection locked="0"/>
    </xf>
    <xf numFmtId="165" fontId="3" fillId="2" borderId="104" xfId="1" applyNumberFormat="1" applyFont="1" applyFill="1" applyBorder="1" applyAlignment="1" applyProtection="1">
      <alignment horizontal="right" vertical="center"/>
    </xf>
    <xf numFmtId="165" fontId="3" fillId="2" borderId="103" xfId="1" applyNumberFormat="1" applyFont="1" applyFill="1" applyBorder="1" applyAlignment="1" applyProtection="1">
      <alignment horizontal="right" vertical="center"/>
    </xf>
    <xf numFmtId="170" fontId="3" fillId="6" borderId="8" xfId="1" applyNumberFormat="1" applyFont="1" applyFill="1" applyBorder="1" applyAlignment="1" applyProtection="1">
      <alignment horizontal="center" vertical="center" shrinkToFit="1"/>
      <protection locked="0"/>
    </xf>
    <xf numFmtId="170" fontId="3" fillId="6" borderId="0" xfId="1" applyNumberFormat="1" applyFont="1" applyFill="1" applyBorder="1" applyAlignment="1" applyProtection="1">
      <alignment horizontal="center" vertical="center" shrinkToFit="1"/>
      <protection locked="0"/>
    </xf>
    <xf numFmtId="39" fontId="3" fillId="2" borderId="102" xfId="2" applyNumberFormat="1" applyFont="1" applyFill="1" applyBorder="1" applyAlignment="1" applyProtection="1">
      <alignment horizontal="right" vertical="center"/>
      <protection locked="0"/>
    </xf>
    <xf numFmtId="39" fontId="3" fillId="2" borderId="103" xfId="2" applyNumberFormat="1" applyFont="1" applyFill="1" applyBorder="1" applyAlignment="1" applyProtection="1">
      <alignment horizontal="right" vertical="center"/>
      <protection locked="0"/>
    </xf>
    <xf numFmtId="170" fontId="4" fillId="12" borderId="34" xfId="0" applyNumberFormat="1" applyFont="1" applyFill="1" applyBorder="1" applyAlignment="1" applyProtection="1">
      <alignment horizontal="center" vertical="center"/>
      <protection locked="0"/>
    </xf>
    <xf numFmtId="170" fontId="4" fillId="12" borderId="1" xfId="0" applyNumberFormat="1" applyFont="1" applyFill="1" applyBorder="1" applyAlignment="1" applyProtection="1">
      <alignment horizontal="center" vertical="center"/>
      <protection locked="0"/>
    </xf>
    <xf numFmtId="170" fontId="1" fillId="0" borderId="0" xfId="0" applyNumberFormat="1" applyFont="1" applyFill="1" applyBorder="1" applyAlignment="1" applyProtection="1">
      <alignment horizontal="center"/>
      <protection locked="0"/>
    </xf>
    <xf numFmtId="170" fontId="9" fillId="4" borderId="94" xfId="0" applyNumberFormat="1" applyFont="1" applyFill="1" applyBorder="1" applyAlignment="1" applyProtection="1">
      <alignment horizontal="center" wrapText="1"/>
      <protection locked="0"/>
    </xf>
    <xf numFmtId="170" fontId="9" fillId="4" borderId="28" xfId="0" applyNumberFormat="1" applyFont="1" applyFill="1" applyBorder="1" applyAlignment="1" applyProtection="1">
      <alignment horizontal="center" wrapText="1"/>
      <protection locked="0"/>
    </xf>
    <xf numFmtId="170" fontId="9" fillId="4" borderId="95" xfId="0" applyNumberFormat="1" applyFont="1" applyFill="1" applyBorder="1" applyAlignment="1" applyProtection="1">
      <alignment horizontal="center" wrapText="1"/>
      <protection locked="0"/>
    </xf>
    <xf numFmtId="170" fontId="4" fillId="0" borderId="16" xfId="0" applyNumberFormat="1" applyFont="1" applyBorder="1" applyAlignment="1" applyProtection="1">
      <alignment horizontal="center" wrapText="1"/>
      <protection locked="0"/>
    </xf>
    <xf numFmtId="170" fontId="4" fillId="0" borderId="76" xfId="0" applyNumberFormat="1" applyFont="1" applyBorder="1" applyAlignment="1" applyProtection="1">
      <alignment horizontal="center" wrapText="1"/>
      <protection locked="0"/>
    </xf>
    <xf numFmtId="170" fontId="4" fillId="3" borderId="34" xfId="0" applyNumberFormat="1" applyFont="1" applyFill="1" applyBorder="1" applyAlignment="1" applyProtection="1">
      <alignment horizontal="center"/>
      <protection locked="0"/>
    </xf>
    <xf numFmtId="170" fontId="4" fillId="0" borderId="33" xfId="0" applyNumberFormat="1" applyFont="1" applyBorder="1" applyAlignment="1" applyProtection="1">
      <alignment horizontal="center" wrapText="1"/>
      <protection locked="0"/>
    </xf>
    <xf numFmtId="170" fontId="4" fillId="0" borderId="34" xfId="0" applyNumberFormat="1" applyFont="1" applyBorder="1" applyAlignment="1" applyProtection="1">
      <alignment horizontal="center" wrapText="1"/>
      <protection locked="0"/>
    </xf>
    <xf numFmtId="170" fontId="9" fillId="3" borderId="52" xfId="0" applyNumberFormat="1" applyFont="1" applyFill="1" applyBorder="1" applyAlignment="1" applyProtection="1">
      <alignment horizontal="center" vertical="center"/>
      <protection locked="0"/>
    </xf>
    <xf numFmtId="170" fontId="9" fillId="3" borderId="86" xfId="0" applyNumberFormat="1" applyFont="1" applyFill="1" applyBorder="1" applyAlignment="1" applyProtection="1">
      <alignment horizontal="center" vertical="center"/>
      <protection locked="0"/>
    </xf>
    <xf numFmtId="170" fontId="9" fillId="3" borderId="58" xfId="0" applyNumberFormat="1" applyFont="1" applyFill="1" applyBorder="1" applyAlignment="1" applyProtection="1">
      <alignment horizontal="center" vertical="center"/>
      <protection locked="0"/>
    </xf>
    <xf numFmtId="165" fontId="4" fillId="3" borderId="39" xfId="1" applyFont="1" applyFill="1" applyBorder="1" applyAlignment="1" applyProtection="1">
      <alignment horizontal="center"/>
      <protection locked="0"/>
    </xf>
    <xf numFmtId="170" fontId="9" fillId="0" borderId="16" xfId="0" applyNumberFormat="1" applyFont="1" applyBorder="1" applyAlignment="1" applyProtection="1">
      <alignment horizontal="center" vertical="center"/>
      <protection locked="0"/>
    </xf>
    <xf numFmtId="170" fontId="1" fillId="0" borderId="64" xfId="0" applyNumberFormat="1" applyFont="1" applyBorder="1" applyProtection="1">
      <protection locked="0"/>
    </xf>
    <xf numFmtId="170" fontId="9" fillId="3" borderId="41" xfId="0" applyNumberFormat="1" applyFont="1" applyFill="1" applyBorder="1" applyAlignment="1" applyProtection="1">
      <alignment horizontal="center" vertical="center"/>
      <protection locked="0"/>
    </xf>
    <xf numFmtId="170" fontId="9" fillId="3" borderId="51" xfId="0" applyNumberFormat="1" applyFont="1" applyFill="1" applyBorder="1" applyAlignment="1" applyProtection="1">
      <alignment horizontal="center" vertical="center"/>
      <protection locked="0"/>
    </xf>
    <xf numFmtId="170" fontId="9" fillId="3" borderId="18" xfId="0" applyNumberFormat="1" applyFont="1" applyFill="1" applyBorder="1" applyAlignment="1" applyProtection="1">
      <alignment horizontal="center" vertical="center"/>
      <protection locked="0"/>
    </xf>
    <xf numFmtId="170" fontId="9" fillId="0" borderId="17" xfId="0" applyNumberFormat="1" applyFont="1" applyBorder="1" applyAlignment="1" applyProtection="1">
      <alignment horizontal="center" vertical="center"/>
      <protection locked="0"/>
    </xf>
    <xf numFmtId="170" fontId="1" fillId="0" borderId="50" xfId="0" applyNumberFormat="1" applyFont="1" applyBorder="1" applyProtection="1">
      <protection locked="0"/>
    </xf>
    <xf numFmtId="165" fontId="2" fillId="0" borderId="3" xfId="1" applyFont="1" applyFill="1" applyBorder="1" applyAlignment="1" applyProtection="1">
      <alignment horizontal="right"/>
      <protection locked="0"/>
    </xf>
    <xf numFmtId="165" fontId="2" fillId="0" borderId="23" xfId="1" applyFont="1" applyBorder="1" applyAlignment="1" applyProtection="1">
      <alignment horizontal="right" vertical="center"/>
      <protection locked="0"/>
    </xf>
    <xf numFmtId="165" fontId="1" fillId="0" borderId="20" xfId="1" applyFont="1" applyBorder="1" applyProtection="1">
      <protection locked="0"/>
    </xf>
    <xf numFmtId="170" fontId="88" fillId="0" borderId="13" xfId="0" applyNumberFormat="1" applyFont="1" applyBorder="1" applyAlignment="1" applyProtection="1">
      <alignment horizontal="center" vertical="center"/>
      <protection locked="0"/>
    </xf>
    <xf numFmtId="170" fontId="88" fillId="0" borderId="14" xfId="0" applyNumberFormat="1" applyFont="1" applyBorder="1" applyAlignment="1" applyProtection="1">
      <alignment horizontal="center" vertical="center"/>
      <protection locked="0"/>
    </xf>
    <xf numFmtId="170" fontId="88" fillId="0" borderId="15" xfId="0" applyNumberFormat="1" applyFont="1" applyBorder="1" applyAlignment="1" applyProtection="1">
      <alignment horizontal="center" vertical="center"/>
      <protection locked="0"/>
    </xf>
    <xf numFmtId="1" fontId="86" fillId="0" borderId="16" xfId="0" applyNumberFormat="1" applyFont="1" applyBorder="1" applyAlignment="1" applyProtection="1">
      <alignment horizontal="center" vertical="center" wrapText="1"/>
      <protection locked="0"/>
    </xf>
    <xf numFmtId="1" fontId="86" fillId="0" borderId="76" xfId="0" applyNumberFormat="1" applyFont="1" applyBorder="1" applyAlignment="1" applyProtection="1">
      <alignment horizontal="center" vertical="center" wrapText="1"/>
      <protection locked="0"/>
    </xf>
    <xf numFmtId="170" fontId="8" fillId="0" borderId="35" xfId="1" applyNumberFormat="1" applyFont="1" applyBorder="1" applyAlignment="1" applyProtection="1">
      <alignment horizontal="right"/>
      <protection locked="0"/>
    </xf>
    <xf numFmtId="170" fontId="8" fillId="0" borderId="17" xfId="1" applyNumberFormat="1" applyFont="1" applyBorder="1" applyAlignment="1" applyProtection="1">
      <alignment horizontal="right"/>
      <protection locked="0"/>
    </xf>
    <xf numFmtId="170" fontId="4" fillId="0" borderId="82" xfId="0" applyNumberFormat="1" applyFont="1" applyFill="1" applyBorder="1" applyAlignment="1" applyProtection="1">
      <alignment horizontal="center" vertical="center"/>
      <protection locked="0"/>
    </xf>
    <xf numFmtId="170" fontId="4" fillId="0" borderId="83" xfId="0" applyNumberFormat="1" applyFont="1" applyFill="1" applyBorder="1" applyAlignment="1" applyProtection="1">
      <alignment horizontal="center" vertical="center"/>
      <protection locked="0"/>
    </xf>
    <xf numFmtId="170" fontId="1" fillId="0" borderId="16" xfId="1" applyNumberFormat="1" applyFont="1" applyBorder="1" applyAlignment="1" applyProtection="1">
      <alignment horizontal="left" vertical="center" wrapText="1"/>
      <protection locked="0"/>
    </xf>
    <xf numFmtId="170" fontId="1" fillId="0" borderId="64" xfId="1" applyNumberFormat="1" applyFont="1" applyBorder="1" applyAlignment="1" applyProtection="1">
      <alignment horizontal="left" vertical="center" wrapText="1"/>
      <protection locked="0"/>
    </xf>
    <xf numFmtId="170" fontId="11" fillId="0" borderId="13" xfId="0" applyNumberFormat="1" applyFont="1" applyFill="1" applyBorder="1" applyAlignment="1" applyProtection="1">
      <alignment horizontal="center" vertical="center"/>
      <protection locked="0"/>
    </xf>
    <xf numFmtId="170" fontId="11" fillId="0" borderId="112" xfId="0" applyNumberFormat="1" applyFont="1" applyFill="1" applyBorder="1" applyAlignment="1" applyProtection="1">
      <alignment horizontal="center" vertical="center"/>
      <protection locked="0"/>
    </xf>
    <xf numFmtId="165" fontId="2" fillId="0" borderId="59" xfId="1" applyFont="1" applyBorder="1" applyAlignment="1" applyProtection="1">
      <protection locked="0"/>
    </xf>
    <xf numFmtId="165" fontId="2" fillId="0" borderId="87" xfId="1" applyFont="1" applyBorder="1" applyAlignment="1" applyProtection="1">
      <protection locked="0"/>
    </xf>
    <xf numFmtId="170" fontId="1" fillId="0" borderId="59" xfId="1" applyNumberFormat="1" applyFont="1" applyBorder="1" applyAlignment="1" applyProtection="1">
      <alignment vertical="center" wrapText="1"/>
      <protection locked="0"/>
    </xf>
    <xf numFmtId="170" fontId="1" fillId="0" borderId="58" xfId="1" applyNumberFormat="1" applyFont="1" applyBorder="1" applyAlignment="1" applyProtection="1">
      <alignment vertical="center" wrapText="1"/>
      <protection locked="0"/>
    </xf>
    <xf numFmtId="170" fontId="2" fillId="0" borderId="8" xfId="0" applyNumberFormat="1" applyFont="1" applyFill="1" applyBorder="1" applyAlignment="1" applyProtection="1">
      <alignment horizontal="center" vertical="center" wrapText="1"/>
      <protection locked="0"/>
    </xf>
    <xf numFmtId="170" fontId="2" fillId="0" borderId="18" xfId="0" applyNumberFormat="1" applyFont="1" applyFill="1" applyBorder="1" applyAlignment="1" applyProtection="1">
      <alignment horizontal="center" vertical="center" wrapText="1"/>
      <protection locked="0"/>
    </xf>
    <xf numFmtId="170" fontId="4" fillId="0" borderId="51" xfId="0" applyNumberFormat="1" applyFont="1" applyBorder="1" applyAlignment="1" applyProtection="1">
      <alignment horizontal="center" vertical="center"/>
      <protection locked="0"/>
    </xf>
    <xf numFmtId="170" fontId="4" fillId="0" borderId="18" xfId="0" applyNumberFormat="1" applyFont="1" applyBorder="1" applyAlignment="1" applyProtection="1">
      <alignment horizontal="center" vertical="center"/>
      <protection locked="0"/>
    </xf>
    <xf numFmtId="170" fontId="88" fillId="0" borderId="41" xfId="0" applyNumberFormat="1" applyFont="1" applyBorder="1" applyAlignment="1" applyProtection="1">
      <alignment horizontal="center" vertical="center"/>
      <protection locked="0"/>
    </xf>
    <xf numFmtId="170" fontId="88" fillId="0" borderId="51" xfId="0" applyNumberFormat="1" applyFont="1" applyBorder="1" applyAlignment="1" applyProtection="1">
      <alignment horizontal="center" vertical="center"/>
      <protection locked="0"/>
    </xf>
    <xf numFmtId="170" fontId="88" fillId="0" borderId="18" xfId="0" applyNumberFormat="1" applyFont="1" applyBorder="1" applyAlignment="1" applyProtection="1">
      <alignment horizontal="center" vertical="center"/>
      <protection locked="0"/>
    </xf>
    <xf numFmtId="170" fontId="2" fillId="0" borderId="52" xfId="0" applyNumberFormat="1" applyFont="1" applyBorder="1" applyAlignment="1" applyProtection="1">
      <alignment wrapText="1"/>
      <protection locked="0"/>
    </xf>
    <xf numFmtId="170" fontId="2" fillId="0" borderId="86" xfId="0" applyNumberFormat="1" applyFont="1" applyBorder="1" applyAlignment="1" applyProtection="1">
      <alignment wrapText="1"/>
      <protection locked="0"/>
    </xf>
    <xf numFmtId="170" fontId="2" fillId="0" borderId="87" xfId="0" applyNumberFormat="1" applyFont="1" applyBorder="1" applyAlignment="1" applyProtection="1">
      <alignment wrapText="1"/>
      <protection locked="0"/>
    </xf>
    <xf numFmtId="170" fontId="9" fillId="0" borderId="88" xfId="0" applyNumberFormat="1" applyFont="1" applyBorder="1" applyAlignment="1" applyProtection="1">
      <alignment horizontal="center" wrapText="1"/>
      <protection locked="0"/>
    </xf>
    <xf numFmtId="170" fontId="9" fillId="0" borderId="89" xfId="0" applyNumberFormat="1" applyFont="1" applyBorder="1" applyAlignment="1" applyProtection="1">
      <alignment horizontal="center" wrapText="1"/>
      <protection locked="0"/>
    </xf>
    <xf numFmtId="170" fontId="9" fillId="0" borderId="91" xfId="0" applyNumberFormat="1" applyFont="1" applyBorder="1" applyAlignment="1" applyProtection="1">
      <alignment horizontal="center" wrapText="1"/>
      <protection locked="0"/>
    </xf>
    <xf numFmtId="170" fontId="9" fillId="0" borderId="93" xfId="0" applyNumberFormat="1" applyFont="1" applyBorder="1" applyAlignment="1" applyProtection="1">
      <alignment horizontal="center" wrapText="1"/>
      <protection locked="0"/>
    </xf>
    <xf numFmtId="170" fontId="9" fillId="0" borderId="8" xfId="0" applyNumberFormat="1" applyFont="1" applyBorder="1" applyAlignment="1" applyProtection="1">
      <alignment horizontal="center" wrapText="1"/>
      <protection locked="0"/>
    </xf>
    <xf numFmtId="170" fontId="9" fillId="0" borderId="0" xfId="0" applyNumberFormat="1" applyFont="1" applyBorder="1" applyAlignment="1" applyProtection="1">
      <alignment horizontal="center" wrapText="1"/>
      <protection locked="0"/>
    </xf>
    <xf numFmtId="170" fontId="9" fillId="0" borderId="13" xfId="0" applyNumberFormat="1" applyFont="1" applyBorder="1" applyAlignment="1" applyProtection="1">
      <alignment horizontal="center" wrapText="1"/>
      <protection locked="0"/>
    </xf>
    <xf numFmtId="170" fontId="9" fillId="0" borderId="14" xfId="0" applyNumberFormat="1" applyFont="1" applyBorder="1" applyAlignment="1" applyProtection="1">
      <alignment horizontal="center" wrapText="1"/>
      <protection locked="0"/>
    </xf>
    <xf numFmtId="170" fontId="4" fillId="6" borderId="33" xfId="0" applyNumberFormat="1" applyFont="1" applyFill="1" applyBorder="1" applyAlignment="1" applyProtection="1">
      <alignment horizontal="center"/>
      <protection locked="0"/>
    </xf>
    <xf numFmtId="170" fontId="4" fillId="6" borderId="34" xfId="0" applyNumberFormat="1" applyFont="1" applyFill="1" applyBorder="1" applyAlignment="1" applyProtection="1">
      <alignment horizontal="center"/>
      <protection locked="0"/>
    </xf>
    <xf numFmtId="170" fontId="4" fillId="6" borderId="1" xfId="0" applyNumberFormat="1" applyFont="1" applyFill="1" applyBorder="1" applyAlignment="1" applyProtection="1">
      <alignment horizontal="center"/>
      <protection locked="0"/>
    </xf>
    <xf numFmtId="170" fontId="4" fillId="12" borderId="33" xfId="0" applyNumberFormat="1" applyFont="1" applyFill="1" applyBorder="1" applyAlignment="1" applyProtection="1">
      <alignment horizontal="center" vertical="center"/>
      <protection locked="0"/>
    </xf>
    <xf numFmtId="170" fontId="4" fillId="12" borderId="51" xfId="0" applyNumberFormat="1" applyFont="1" applyFill="1" applyBorder="1" applyAlignment="1" applyProtection="1">
      <alignment horizontal="center" vertical="center"/>
      <protection locked="0"/>
    </xf>
    <xf numFmtId="170" fontId="4" fillId="12" borderId="18" xfId="0" applyNumberFormat="1" applyFont="1" applyFill="1" applyBorder="1" applyAlignment="1" applyProtection="1">
      <alignment horizontal="center" vertical="center"/>
      <protection locked="0"/>
    </xf>
    <xf numFmtId="165" fontId="4" fillId="6" borderId="33" xfId="1" applyNumberFormat="1" applyFont="1" applyFill="1" applyBorder="1" applyAlignment="1" applyProtection="1">
      <alignment horizontal="center"/>
      <protection locked="0"/>
    </xf>
    <xf numFmtId="165" fontId="4" fillId="6" borderId="34" xfId="1" applyNumberFormat="1" applyFont="1" applyFill="1" applyBorder="1" applyAlignment="1" applyProtection="1">
      <alignment horizontal="center"/>
      <protection locked="0"/>
    </xf>
    <xf numFmtId="165" fontId="4" fillId="6" borderId="1" xfId="1" applyNumberFormat="1" applyFont="1" applyFill="1" applyBorder="1" applyAlignment="1" applyProtection="1">
      <alignment horizontal="center"/>
      <protection locked="0"/>
    </xf>
    <xf numFmtId="170" fontId="89" fillId="0" borderId="41" xfId="0" applyNumberFormat="1" applyFont="1" applyBorder="1" applyAlignment="1" applyProtection="1">
      <alignment horizontal="center"/>
      <protection locked="0"/>
    </xf>
    <xf numFmtId="170" fontId="89" fillId="0" borderId="51" xfId="0" applyNumberFormat="1" applyFont="1" applyBorder="1" applyAlignment="1" applyProtection="1">
      <alignment horizontal="center"/>
      <protection locked="0"/>
    </xf>
    <xf numFmtId="170" fontId="89" fillId="0" borderId="18" xfId="0" applyNumberFormat="1" applyFont="1" applyBorder="1" applyAlignment="1" applyProtection="1">
      <alignment horizontal="center"/>
      <protection locked="0"/>
    </xf>
    <xf numFmtId="170" fontId="89" fillId="0" borderId="13" xfId="0" applyNumberFormat="1" applyFont="1" applyBorder="1" applyAlignment="1" applyProtection="1">
      <alignment horizontal="center"/>
      <protection locked="0"/>
    </xf>
    <xf numFmtId="170" fontId="89" fillId="0" borderId="14" xfId="0" applyNumberFormat="1" applyFont="1" applyBorder="1" applyAlignment="1" applyProtection="1">
      <alignment horizontal="center"/>
      <protection locked="0"/>
    </xf>
    <xf numFmtId="170" fontId="89" fillId="0" borderId="15" xfId="0" applyNumberFormat="1" applyFont="1" applyBorder="1" applyAlignment="1" applyProtection="1">
      <alignment horizontal="center"/>
      <protection locked="0"/>
    </xf>
    <xf numFmtId="165" fontId="8" fillId="0" borderId="16" xfId="1" applyNumberFormat="1" applyFont="1" applyFill="1" applyBorder="1" applyAlignment="1" applyProtection="1">
      <alignment horizontal="right"/>
    </xf>
    <xf numFmtId="165" fontId="8" fillId="0" borderId="76" xfId="1" applyNumberFormat="1" applyFont="1" applyFill="1" applyBorder="1" applyAlignment="1" applyProtection="1">
      <alignment horizontal="right"/>
    </xf>
    <xf numFmtId="165" fontId="8" fillId="0" borderId="46" xfId="1" applyNumberFormat="1" applyFont="1" applyBorder="1" applyAlignment="1" applyProtection="1">
      <alignment horizontal="right"/>
      <protection locked="0"/>
    </xf>
    <xf numFmtId="165" fontId="8" fillId="0" borderId="3" xfId="1" applyNumberFormat="1" applyFont="1" applyBorder="1" applyAlignment="1" applyProtection="1">
      <alignment horizontal="right"/>
      <protection locked="0"/>
    </xf>
    <xf numFmtId="165" fontId="8" fillId="0" borderId="3" xfId="1" applyNumberFormat="1" applyFont="1" applyFill="1" applyBorder="1" applyAlignment="1" applyProtection="1">
      <alignment horizontal="right"/>
    </xf>
    <xf numFmtId="165" fontId="8" fillId="0" borderId="16" xfId="1" applyNumberFormat="1" applyFont="1" applyBorder="1" applyAlignment="1" applyProtection="1">
      <alignment horizontal="right"/>
    </xf>
    <xf numFmtId="165" fontId="8" fillId="0" borderId="76" xfId="1" applyNumberFormat="1" applyFont="1" applyBorder="1" applyAlignment="1" applyProtection="1">
      <alignment horizontal="right"/>
    </xf>
    <xf numFmtId="165" fontId="4" fillId="2" borderId="13" xfId="1" applyNumberFormat="1" applyFont="1" applyFill="1" applyBorder="1" applyAlignment="1" applyProtection="1">
      <alignment horizontal="right"/>
    </xf>
    <xf numFmtId="165" fontId="4" fillId="2" borderId="15" xfId="1" applyNumberFormat="1" applyFont="1" applyFill="1" applyBorder="1" applyAlignment="1" applyProtection="1">
      <alignment horizontal="right"/>
    </xf>
    <xf numFmtId="165" fontId="8" fillId="0" borderId="3" xfId="1" applyNumberFormat="1" applyFont="1" applyBorder="1" applyAlignment="1" applyProtection="1">
      <alignment horizontal="right"/>
    </xf>
    <xf numFmtId="165" fontId="3" fillId="0" borderId="94" xfId="2" applyNumberFormat="1" applyFont="1" applyFill="1" applyBorder="1" applyAlignment="1" applyProtection="1">
      <alignment horizontal="center" vertical="center"/>
      <protection locked="0"/>
    </xf>
    <xf numFmtId="165" fontId="3" fillId="0" borderId="28" xfId="2" applyNumberFormat="1" applyFont="1" applyFill="1" applyBorder="1" applyAlignment="1" applyProtection="1">
      <alignment horizontal="center" vertical="center"/>
      <protection locked="0"/>
    </xf>
    <xf numFmtId="165" fontId="3" fillId="2" borderId="106" xfId="2" applyNumberFormat="1" applyFont="1" applyFill="1" applyBorder="1" applyAlignment="1" applyProtection="1">
      <alignment horizontal="right" vertical="center"/>
      <protection locked="0"/>
    </xf>
    <xf numFmtId="165" fontId="3" fillId="2" borderId="107" xfId="2" applyNumberFormat="1" applyFont="1" applyFill="1" applyBorder="1" applyAlignment="1" applyProtection="1">
      <alignment horizontal="right" vertical="center"/>
      <protection locked="0"/>
    </xf>
    <xf numFmtId="165" fontId="8" fillId="0" borderId="23" xfId="1" applyNumberFormat="1" applyFont="1" applyBorder="1" applyAlignment="1" applyProtection="1">
      <alignment horizontal="right"/>
    </xf>
    <xf numFmtId="165" fontId="8" fillId="0" borderId="17" xfId="1" applyNumberFormat="1" applyFont="1" applyBorder="1" applyAlignment="1" applyProtection="1">
      <alignment horizontal="right"/>
    </xf>
    <xf numFmtId="171" fontId="4" fillId="0" borderId="90" xfId="0" applyNumberFormat="1" applyFont="1" applyBorder="1" applyAlignment="1" applyProtection="1">
      <alignment horizontal="center" wrapText="1"/>
      <protection locked="0"/>
    </xf>
    <xf numFmtId="171" fontId="4" fillId="0" borderId="32" xfId="0" applyNumberFormat="1" applyFont="1" applyBorder="1" applyAlignment="1" applyProtection="1">
      <alignment horizontal="center" wrapText="1"/>
      <protection locked="0"/>
    </xf>
    <xf numFmtId="165" fontId="4" fillId="3" borderId="38" xfId="2" applyNumberFormat="1" applyFont="1" applyFill="1" applyBorder="1" applyAlignment="1" applyProtection="1">
      <alignment horizontal="center"/>
      <protection locked="0"/>
    </xf>
    <xf numFmtId="165" fontId="4" fillId="3" borderId="39" xfId="2" applyNumberFormat="1" applyFont="1" applyFill="1" applyBorder="1" applyAlignment="1" applyProtection="1">
      <alignment horizontal="center"/>
      <protection locked="0"/>
    </xf>
    <xf numFmtId="165" fontId="8" fillId="0" borderId="23" xfId="1" applyNumberFormat="1" applyFont="1" applyFill="1" applyBorder="1" applyAlignment="1" applyProtection="1">
      <alignment horizontal="right"/>
    </xf>
    <xf numFmtId="165" fontId="8" fillId="0" borderId="17" xfId="1" applyNumberFormat="1" applyFont="1" applyFill="1" applyBorder="1" applyAlignment="1" applyProtection="1">
      <alignment horizontal="right"/>
    </xf>
    <xf numFmtId="170" fontId="4" fillId="0" borderId="34" xfId="0" applyNumberFormat="1" applyFont="1" applyBorder="1" applyAlignment="1" applyProtection="1">
      <alignment horizontal="center" vertical="center"/>
      <protection locked="0"/>
    </xf>
    <xf numFmtId="170" fontId="4" fillId="0" borderId="1" xfId="0" applyNumberFormat="1" applyFont="1" applyBorder="1" applyAlignment="1" applyProtection="1">
      <alignment horizontal="center" vertical="center"/>
      <protection locked="0"/>
    </xf>
    <xf numFmtId="170" fontId="8" fillId="0" borderId="0" xfId="0" applyNumberFormat="1" applyFont="1" applyFill="1" applyBorder="1" applyAlignment="1" applyProtection="1">
      <alignment wrapText="1"/>
      <protection locked="0"/>
    </xf>
    <xf numFmtId="170" fontId="1" fillId="0" borderId="0" xfId="0" applyNumberFormat="1" applyFont="1" applyFill="1" applyBorder="1" applyAlignment="1" applyProtection="1">
      <protection locked="0"/>
    </xf>
    <xf numFmtId="165" fontId="3" fillId="0" borderId="48" xfId="1" applyFont="1" applyBorder="1" applyAlignment="1" applyProtection="1"/>
    <xf numFmtId="165" fontId="3" fillId="0" borderId="2" xfId="1" applyFont="1" applyBorder="1" applyAlignment="1" applyProtection="1"/>
    <xf numFmtId="165" fontId="8" fillId="0" borderId="5" xfId="1" applyNumberFormat="1" applyFont="1" applyBorder="1" applyAlignment="1" applyProtection="1">
      <alignment horizontal="right"/>
      <protection locked="0"/>
    </xf>
    <xf numFmtId="165" fontId="8" fillId="0" borderId="79" xfId="1" applyNumberFormat="1" applyFont="1" applyBorder="1" applyAlignment="1" applyProtection="1">
      <alignment horizontal="right"/>
      <protection locked="0"/>
    </xf>
    <xf numFmtId="165" fontId="8" fillId="0" borderId="76" xfId="1" applyNumberFormat="1" applyFont="1" applyBorder="1" applyAlignment="1" applyProtection="1">
      <alignment horizontal="right"/>
      <protection locked="0"/>
    </xf>
    <xf numFmtId="165" fontId="8" fillId="0" borderId="47" xfId="1" applyNumberFormat="1" applyFont="1" applyBorder="1" applyAlignment="1" applyProtection="1">
      <alignment horizontal="right"/>
      <protection locked="0"/>
    </xf>
    <xf numFmtId="165" fontId="8" fillId="0" borderId="23" xfId="1" applyNumberFormat="1" applyFont="1" applyBorder="1" applyAlignment="1" applyProtection="1">
      <alignment horizontal="right"/>
      <protection locked="0"/>
    </xf>
    <xf numFmtId="165" fontId="4" fillId="2" borderId="33" xfId="1" applyNumberFormat="1" applyFont="1" applyFill="1" applyBorder="1" applyAlignment="1" applyProtection="1">
      <alignment horizontal="right"/>
      <protection locked="0"/>
    </xf>
    <xf numFmtId="165" fontId="4" fillId="2" borderId="34" xfId="1" applyNumberFormat="1" applyFont="1" applyFill="1" applyBorder="1" applyAlignment="1" applyProtection="1">
      <alignment horizontal="right"/>
      <protection locked="0"/>
    </xf>
    <xf numFmtId="165" fontId="4" fillId="2" borderId="1" xfId="1" applyNumberFormat="1" applyFont="1" applyFill="1" applyBorder="1" applyAlignment="1" applyProtection="1">
      <alignment horizontal="right"/>
      <protection locked="0"/>
    </xf>
    <xf numFmtId="165" fontId="4" fillId="2" borderId="93" xfId="1" applyNumberFormat="1" applyFont="1" applyFill="1" applyBorder="1" applyAlignment="1" applyProtection="1">
      <alignment horizontal="right"/>
    </xf>
    <xf numFmtId="165" fontId="4" fillId="13" borderId="33" xfId="1" applyNumberFormat="1" applyFont="1" applyFill="1" applyBorder="1" applyAlignment="1" applyProtection="1">
      <alignment horizontal="center"/>
      <protection locked="0"/>
    </xf>
    <xf numFmtId="165" fontId="4" fillId="13" borderId="34" xfId="1" applyNumberFormat="1" applyFont="1" applyFill="1" applyBorder="1" applyAlignment="1" applyProtection="1">
      <alignment horizontal="center"/>
      <protection locked="0"/>
    </xf>
    <xf numFmtId="165" fontId="4" fillId="13" borderId="1" xfId="1" applyNumberFormat="1" applyFont="1" applyFill="1" applyBorder="1" applyAlignment="1" applyProtection="1">
      <alignment horizontal="center"/>
      <protection locked="0"/>
    </xf>
    <xf numFmtId="165" fontId="4" fillId="13" borderId="33" xfId="1" applyNumberFormat="1" applyFont="1" applyFill="1" applyBorder="1" applyAlignment="1" applyProtection="1">
      <alignment horizontal="right"/>
      <protection locked="0"/>
    </xf>
    <xf numFmtId="165" fontId="4" fillId="13" borderId="1" xfId="1" applyNumberFormat="1" applyFont="1" applyFill="1" applyBorder="1" applyAlignment="1" applyProtection="1">
      <alignment horizontal="right"/>
      <protection locked="0"/>
    </xf>
    <xf numFmtId="165" fontId="2" fillId="0" borderId="3" xfId="1" applyFont="1" applyFill="1" applyBorder="1" applyAlignment="1" applyProtection="1">
      <alignment horizontal="center"/>
      <protection locked="0"/>
    </xf>
    <xf numFmtId="165" fontId="2" fillId="0" borderId="3" xfId="1" applyFont="1" applyBorder="1" applyAlignment="1" applyProtection="1">
      <alignment horizontal="center" vertical="center"/>
      <protection locked="0"/>
    </xf>
    <xf numFmtId="165" fontId="2" fillId="0" borderId="23" xfId="1" applyFont="1" applyBorder="1" applyAlignment="1" applyProtection="1">
      <alignment horizontal="center" vertical="center"/>
      <protection locked="0"/>
    </xf>
    <xf numFmtId="165" fontId="12" fillId="5" borderId="33" xfId="1" applyNumberFormat="1" applyFont="1" applyFill="1" applyBorder="1" applyAlignment="1" applyProtection="1">
      <alignment horizontal="right"/>
      <protection locked="0"/>
    </xf>
    <xf numFmtId="165" fontId="12" fillId="5" borderId="111" xfId="1" applyNumberFormat="1" applyFont="1" applyFill="1" applyBorder="1" applyAlignment="1" applyProtection="1">
      <alignment horizontal="right"/>
      <protection locked="0"/>
    </xf>
    <xf numFmtId="165" fontId="3" fillId="2" borderId="108" xfId="1" applyNumberFormat="1" applyFont="1" applyFill="1" applyBorder="1" applyAlignment="1" applyProtection="1">
      <alignment horizontal="center" vertical="center"/>
    </xf>
    <xf numFmtId="165" fontId="3" fillId="2" borderId="24" xfId="1" applyNumberFormat="1" applyFont="1" applyFill="1" applyBorder="1" applyAlignment="1" applyProtection="1">
      <alignment horizontal="center" vertical="center"/>
    </xf>
    <xf numFmtId="165" fontId="4" fillId="3" borderId="38" xfId="0" applyNumberFormat="1" applyFont="1" applyFill="1" applyBorder="1" applyAlignment="1" applyProtection="1">
      <alignment horizontal="center"/>
      <protection locked="0"/>
    </xf>
    <xf numFmtId="165" fontId="4" fillId="3" borderId="57" xfId="0" applyNumberFormat="1" applyFont="1" applyFill="1" applyBorder="1" applyAlignment="1" applyProtection="1">
      <alignment horizontal="center"/>
      <protection locked="0"/>
    </xf>
    <xf numFmtId="165" fontId="4" fillId="2" borderId="38" xfId="1" applyNumberFormat="1" applyFont="1" applyFill="1" applyBorder="1" applyAlignment="1" applyProtection="1">
      <alignment horizontal="right"/>
    </xf>
    <xf numFmtId="165" fontId="4" fillId="2" borderId="39" xfId="1" applyNumberFormat="1" applyFont="1" applyFill="1" applyBorder="1" applyAlignment="1" applyProtection="1">
      <alignment horizontal="right"/>
    </xf>
    <xf numFmtId="165" fontId="4" fillId="2" borderId="33" xfId="1" applyNumberFormat="1" applyFont="1" applyFill="1" applyBorder="1" applyAlignment="1" applyProtection="1">
      <alignment horizontal="right"/>
    </xf>
    <xf numFmtId="165" fontId="4" fillId="2" borderId="1" xfId="1" applyNumberFormat="1" applyFont="1" applyFill="1" applyBorder="1" applyAlignment="1" applyProtection="1">
      <alignment horizontal="right"/>
    </xf>
    <xf numFmtId="170" fontId="11" fillId="0" borderId="14" xfId="0" applyNumberFormat="1" applyFont="1" applyFill="1" applyBorder="1" applyAlignment="1" applyProtection="1">
      <alignment horizontal="center" vertical="center"/>
      <protection locked="0"/>
    </xf>
    <xf numFmtId="170" fontId="2" fillId="0" borderId="59" xfId="1" applyNumberFormat="1" applyFont="1" applyBorder="1" applyAlignment="1" applyProtection="1">
      <alignment vertical="center" wrapText="1"/>
      <protection locked="0"/>
    </xf>
    <xf numFmtId="170" fontId="2" fillId="0" borderId="58" xfId="1" applyNumberFormat="1" applyFont="1" applyBorder="1" applyAlignment="1" applyProtection="1">
      <alignment vertical="center" wrapText="1"/>
      <protection locked="0"/>
    </xf>
    <xf numFmtId="165" fontId="8" fillId="0" borderId="35" xfId="1" applyNumberFormat="1" applyFont="1" applyBorder="1" applyAlignment="1" applyProtection="1">
      <alignment horizontal="right"/>
      <protection locked="0"/>
    </xf>
    <xf numFmtId="165" fontId="8" fillId="0" borderId="17" xfId="1" applyNumberFormat="1" applyFont="1" applyBorder="1" applyAlignment="1" applyProtection="1">
      <alignment horizontal="right"/>
      <protection locked="0"/>
    </xf>
    <xf numFmtId="165" fontId="3" fillId="2" borderId="102" xfId="2" applyNumberFormat="1" applyFont="1" applyFill="1" applyBorder="1" applyAlignment="1" applyProtection="1">
      <alignment horizontal="right" vertical="center"/>
      <protection locked="0"/>
    </xf>
    <xf numFmtId="165" fontId="4" fillId="2" borderId="33" xfId="0" applyNumberFormat="1" applyFont="1" applyFill="1" applyBorder="1" applyAlignment="1" applyProtection="1">
      <alignment horizontal="right"/>
      <protection locked="0"/>
    </xf>
    <xf numFmtId="165" fontId="4" fillId="2" borderId="34" xfId="0" applyNumberFormat="1" applyFont="1" applyFill="1" applyBorder="1" applyAlignment="1" applyProtection="1">
      <alignment horizontal="right"/>
      <protection locked="0"/>
    </xf>
    <xf numFmtId="165" fontId="4" fillId="2" borderId="1" xfId="0" applyNumberFormat="1" applyFont="1" applyFill="1" applyBorder="1" applyAlignment="1" applyProtection="1">
      <alignment horizontal="right"/>
      <protection locked="0"/>
    </xf>
    <xf numFmtId="165" fontId="4" fillId="3" borderId="33" xfId="0" applyNumberFormat="1" applyFont="1" applyFill="1" applyBorder="1" applyAlignment="1" applyProtection="1">
      <alignment horizontal="center"/>
      <protection locked="0"/>
    </xf>
    <xf numFmtId="165" fontId="4" fillId="3" borderId="34"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protection locked="0"/>
    </xf>
    <xf numFmtId="165" fontId="8" fillId="0" borderId="48" xfId="1" applyNumberFormat="1" applyFont="1" applyBorder="1" applyAlignment="1" applyProtection="1">
      <alignment horizontal="right"/>
    </xf>
    <xf numFmtId="165" fontId="8" fillId="0" borderId="81" xfId="1" applyNumberFormat="1" applyFont="1" applyBorder="1" applyAlignment="1" applyProtection="1">
      <alignment horizontal="right"/>
    </xf>
    <xf numFmtId="165" fontId="8" fillId="0" borderId="48" xfId="1" applyNumberFormat="1" applyFont="1" applyFill="1" applyBorder="1" applyAlignment="1" applyProtection="1">
      <alignment horizontal="right"/>
    </xf>
    <xf numFmtId="165" fontId="8" fillId="0" borderId="81" xfId="1" applyNumberFormat="1" applyFont="1" applyFill="1" applyBorder="1" applyAlignment="1" applyProtection="1">
      <alignment horizontal="right"/>
    </xf>
    <xf numFmtId="165" fontId="4" fillId="13" borderId="33" xfId="1" applyNumberFormat="1" applyFont="1" applyFill="1" applyBorder="1" applyAlignment="1" applyProtection="1">
      <alignment horizontal="right"/>
    </xf>
    <xf numFmtId="165" fontId="4" fillId="13" borderId="1" xfId="1" applyNumberFormat="1" applyFont="1" applyFill="1" applyBorder="1" applyAlignment="1" applyProtection="1">
      <alignment horizontal="right"/>
    </xf>
    <xf numFmtId="165" fontId="8" fillId="0" borderId="59" xfId="1" applyNumberFormat="1" applyFont="1" applyBorder="1" applyAlignment="1" applyProtection="1">
      <alignment horizontal="right"/>
    </xf>
    <xf numFmtId="165" fontId="8" fillId="0" borderId="87" xfId="1" applyNumberFormat="1" applyFont="1" applyBorder="1" applyAlignment="1" applyProtection="1">
      <alignment horizontal="right"/>
    </xf>
    <xf numFmtId="170" fontId="4" fillId="3" borderId="34" xfId="2" applyNumberFormat="1" applyFont="1" applyFill="1" applyBorder="1" applyAlignment="1" applyProtection="1">
      <alignment horizontal="center"/>
      <protection locked="0"/>
    </xf>
    <xf numFmtId="165" fontId="8" fillId="0" borderId="59" xfId="1" applyNumberFormat="1" applyFont="1" applyFill="1" applyBorder="1" applyAlignment="1" applyProtection="1">
      <alignment horizontal="right"/>
    </xf>
    <xf numFmtId="165" fontId="8" fillId="0" borderId="87" xfId="1" applyNumberFormat="1" applyFont="1" applyFill="1" applyBorder="1" applyAlignment="1" applyProtection="1">
      <alignment horizontal="right"/>
    </xf>
    <xf numFmtId="170" fontId="4" fillId="3" borderId="1" xfId="2" applyNumberFormat="1" applyFont="1" applyFill="1" applyBorder="1" applyAlignment="1" applyProtection="1">
      <alignment horizontal="center"/>
      <protection locked="0"/>
    </xf>
    <xf numFmtId="39" fontId="3" fillId="2" borderId="108" xfId="1" applyNumberFormat="1" applyFont="1" applyFill="1" applyBorder="1" applyAlignment="1" applyProtection="1">
      <alignment horizontal="center" vertical="center"/>
    </xf>
    <xf numFmtId="39" fontId="3" fillId="2" borderId="24" xfId="1" applyNumberFormat="1" applyFont="1" applyFill="1" applyBorder="1" applyAlignment="1" applyProtection="1">
      <alignment horizontal="center" vertical="center"/>
    </xf>
    <xf numFmtId="165" fontId="4" fillId="2" borderId="38" xfId="1" applyNumberFormat="1" applyFont="1" applyFill="1" applyBorder="1" applyAlignment="1" applyProtection="1">
      <alignment horizontal="right"/>
      <protection locked="0"/>
    </xf>
    <xf numFmtId="165" fontId="4" fillId="2" borderId="39" xfId="1" applyNumberFormat="1" applyFont="1" applyFill="1" applyBorder="1" applyAlignment="1" applyProtection="1">
      <alignment horizontal="right"/>
      <protection locked="0"/>
    </xf>
    <xf numFmtId="39" fontId="4" fillId="2" borderId="33" xfId="0" applyNumberFormat="1" applyFont="1" applyFill="1" applyBorder="1" applyAlignment="1" applyProtection="1">
      <alignment horizontal="right"/>
      <protection locked="0"/>
    </xf>
    <xf numFmtId="39" fontId="4" fillId="2" borderId="34" xfId="0" applyNumberFormat="1" applyFont="1" applyFill="1" applyBorder="1" applyAlignment="1" applyProtection="1">
      <alignment horizontal="right"/>
      <protection locked="0"/>
    </xf>
    <xf numFmtId="39" fontId="4" fillId="2" borderId="1" xfId="0" applyNumberFormat="1" applyFont="1" applyFill="1" applyBorder="1" applyAlignment="1" applyProtection="1">
      <alignment horizontal="right"/>
      <protection locked="0"/>
    </xf>
    <xf numFmtId="39" fontId="8" fillId="0" borderId="46" xfId="1" applyNumberFormat="1" applyFont="1" applyBorder="1" applyAlignment="1" applyProtection="1">
      <alignment horizontal="right"/>
      <protection locked="0"/>
    </xf>
    <xf numFmtId="39" fontId="8" fillId="0" borderId="3" xfId="1" applyNumberFormat="1" applyFont="1" applyBorder="1" applyAlignment="1" applyProtection="1">
      <alignment horizontal="right"/>
      <protection locked="0"/>
    </xf>
    <xf numFmtId="39" fontId="8" fillId="0" borderId="5" xfId="1" applyNumberFormat="1" applyFont="1" applyBorder="1" applyAlignment="1" applyProtection="1">
      <alignment horizontal="right"/>
      <protection locked="0"/>
    </xf>
    <xf numFmtId="39" fontId="8" fillId="0" borderId="79" xfId="1" applyNumberFormat="1" applyFont="1" applyBorder="1" applyAlignment="1" applyProtection="1">
      <alignment horizontal="right"/>
      <protection locked="0"/>
    </xf>
    <xf numFmtId="39" fontId="8" fillId="0" borderId="76" xfId="1" applyNumberFormat="1" applyFont="1" applyBorder="1" applyAlignment="1" applyProtection="1">
      <alignment horizontal="right"/>
      <protection locked="0"/>
    </xf>
    <xf numFmtId="39" fontId="4" fillId="3" borderId="33" xfId="0" applyNumberFormat="1" applyFont="1" applyFill="1" applyBorder="1" applyAlignment="1" applyProtection="1">
      <alignment horizontal="center"/>
      <protection locked="0"/>
    </xf>
    <xf numFmtId="39" fontId="4" fillId="3" borderId="34" xfId="0" applyNumberFormat="1" applyFont="1" applyFill="1" applyBorder="1" applyAlignment="1" applyProtection="1">
      <alignment horizontal="center"/>
      <protection locked="0"/>
    </xf>
    <xf numFmtId="39" fontId="4" fillId="3" borderId="1" xfId="0" applyNumberFormat="1" applyFont="1" applyFill="1" applyBorder="1" applyAlignment="1" applyProtection="1">
      <alignment horizontal="center"/>
      <protection locked="0"/>
    </xf>
    <xf numFmtId="39" fontId="8" fillId="0" borderId="47" xfId="1" applyNumberFormat="1" applyFont="1" applyBorder="1" applyAlignment="1" applyProtection="1">
      <alignment horizontal="right"/>
      <protection locked="0"/>
    </xf>
    <xf numFmtId="39" fontId="8" fillId="0" borderId="23" xfId="1" applyNumberFormat="1" applyFont="1" applyBorder="1" applyAlignment="1" applyProtection="1">
      <alignment horizontal="right"/>
      <protection locked="0"/>
    </xf>
    <xf numFmtId="39" fontId="8" fillId="0" borderId="35" xfId="1" applyNumberFormat="1" applyFont="1" applyBorder="1" applyAlignment="1" applyProtection="1">
      <alignment horizontal="right"/>
      <protection locked="0"/>
    </xf>
    <xf numFmtId="39" fontId="8" fillId="0" borderId="17" xfId="1" applyNumberFormat="1" applyFont="1" applyBorder="1" applyAlignment="1" applyProtection="1">
      <alignment horizontal="right"/>
      <protection locked="0"/>
    </xf>
    <xf numFmtId="170" fontId="3" fillId="2" borderId="102" xfId="2" applyNumberFormat="1" applyFont="1" applyFill="1" applyBorder="1" applyAlignment="1" applyProtection="1">
      <alignment horizontal="right" vertical="center"/>
      <protection locked="0"/>
    </xf>
    <xf numFmtId="170" fontId="3" fillId="2" borderId="107" xfId="2" applyNumberFormat="1" applyFont="1" applyFill="1" applyBorder="1" applyAlignment="1" applyProtection="1">
      <alignment horizontal="right" vertical="center"/>
      <protection locked="0"/>
    </xf>
    <xf numFmtId="39" fontId="4" fillId="13" borderId="33" xfId="1" applyNumberFormat="1" applyFont="1" applyFill="1" applyBorder="1" applyAlignment="1" applyProtection="1">
      <alignment horizontal="center"/>
      <protection locked="0"/>
    </xf>
    <xf numFmtId="39" fontId="4" fillId="13" borderId="34" xfId="1" applyNumberFormat="1" applyFont="1" applyFill="1" applyBorder="1" applyAlignment="1" applyProtection="1">
      <alignment horizontal="center"/>
      <protection locked="0"/>
    </xf>
    <xf numFmtId="39" fontId="4" fillId="13" borderId="1" xfId="1" applyNumberFormat="1" applyFont="1" applyFill="1" applyBorder="1" applyAlignment="1" applyProtection="1">
      <alignment horizontal="center"/>
      <protection locked="0"/>
    </xf>
    <xf numFmtId="39" fontId="4" fillId="2" borderId="33" xfId="1" applyNumberFormat="1" applyFont="1" applyFill="1" applyBorder="1" applyAlignment="1" applyProtection="1">
      <alignment horizontal="right"/>
      <protection locked="0"/>
    </xf>
    <xf numFmtId="39" fontId="4" fillId="2" borderId="34" xfId="1" applyNumberFormat="1" applyFont="1" applyFill="1" applyBorder="1" applyAlignment="1" applyProtection="1">
      <alignment horizontal="right"/>
      <protection locked="0"/>
    </xf>
    <xf numFmtId="39" fontId="4" fillId="2" borderId="1" xfId="1" applyNumberFormat="1" applyFont="1" applyFill="1" applyBorder="1" applyAlignment="1" applyProtection="1">
      <alignment horizontal="right"/>
      <protection locked="0"/>
    </xf>
    <xf numFmtId="165" fontId="12" fillId="0" borderId="48" xfId="1" applyFont="1" applyBorder="1" applyAlignment="1" applyProtection="1">
      <alignment vertical="center"/>
      <protection locked="0"/>
    </xf>
    <xf numFmtId="165" fontId="12" fillId="0" borderId="2" xfId="1" applyFont="1" applyBorder="1" applyAlignment="1" applyProtection="1">
      <alignment vertical="center"/>
      <protection locked="0"/>
    </xf>
    <xf numFmtId="165" fontId="12" fillId="0" borderId="23" xfId="1" applyFont="1" applyBorder="1" applyAlignment="1" applyProtection="1">
      <alignment horizontal="center" vertical="center"/>
      <protection locked="0"/>
    </xf>
    <xf numFmtId="39" fontId="4" fillId="6" borderId="33" xfId="1" applyNumberFormat="1" applyFont="1" applyFill="1" applyBorder="1" applyAlignment="1" applyProtection="1">
      <alignment horizontal="center"/>
      <protection locked="0"/>
    </xf>
    <xf numFmtId="39" fontId="4" fillId="6" borderId="34" xfId="1" applyNumberFormat="1" applyFont="1" applyFill="1" applyBorder="1" applyAlignment="1" applyProtection="1">
      <alignment horizontal="center"/>
      <protection locked="0"/>
    </xf>
    <xf numFmtId="39" fontId="4" fillId="6" borderId="1" xfId="1" applyNumberFormat="1" applyFont="1" applyFill="1" applyBorder="1" applyAlignment="1" applyProtection="1">
      <alignment horizontal="center"/>
      <protection locked="0"/>
    </xf>
    <xf numFmtId="170" fontId="3" fillId="2" borderId="106" xfId="2" applyNumberFormat="1" applyFont="1" applyFill="1" applyBorder="1" applyAlignment="1" applyProtection="1">
      <alignment horizontal="right" vertical="center"/>
      <protection locked="0"/>
    </xf>
    <xf numFmtId="39" fontId="3" fillId="2" borderId="104" xfId="1" applyNumberFormat="1" applyFont="1" applyFill="1" applyBorder="1" applyAlignment="1" applyProtection="1">
      <alignment horizontal="right" vertical="center"/>
    </xf>
    <xf numFmtId="39" fontId="3" fillId="2" borderId="103" xfId="1" applyNumberFormat="1" applyFont="1" applyFill="1" applyBorder="1" applyAlignment="1" applyProtection="1">
      <alignment horizontal="right" vertical="center"/>
    </xf>
    <xf numFmtId="170" fontId="3" fillId="0" borderId="94" xfId="2" applyNumberFormat="1" applyFont="1" applyFill="1" applyBorder="1" applyAlignment="1" applyProtection="1">
      <alignment horizontal="center" vertical="center"/>
      <protection locked="0"/>
    </xf>
    <xf numFmtId="170" fontId="3" fillId="0" borderId="28" xfId="2" applyNumberFormat="1" applyFont="1" applyFill="1" applyBorder="1" applyAlignment="1" applyProtection="1">
      <alignment horizontal="center" vertical="center"/>
      <protection locked="0"/>
    </xf>
    <xf numFmtId="170" fontId="8" fillId="0" borderId="5" xfId="1" applyNumberFormat="1" applyFont="1" applyBorder="1" applyAlignment="1" applyProtection="1">
      <alignment horizontal="right"/>
      <protection locked="0"/>
    </xf>
    <xf numFmtId="170" fontId="8" fillId="0" borderId="79" xfId="1" applyNumberFormat="1" applyFont="1" applyBorder="1" applyAlignment="1" applyProtection="1">
      <alignment horizontal="right"/>
      <protection locked="0"/>
    </xf>
    <xf numFmtId="170" fontId="8" fillId="0" borderId="76" xfId="1" applyNumberFormat="1" applyFont="1" applyBorder="1" applyAlignment="1" applyProtection="1">
      <alignment horizontal="right"/>
      <protection locked="0"/>
    </xf>
    <xf numFmtId="165" fontId="3" fillId="2" borderId="104" xfId="2" applyNumberFormat="1" applyFont="1" applyFill="1" applyBorder="1" applyAlignment="1" applyProtection="1">
      <alignment horizontal="right" vertical="center"/>
      <protection locked="0"/>
    </xf>
    <xf numFmtId="39" fontId="4" fillId="3" borderId="33" xfId="2" applyNumberFormat="1" applyFont="1" applyFill="1" applyBorder="1" applyAlignment="1" applyProtection="1">
      <alignment horizontal="center"/>
      <protection locked="0"/>
    </xf>
    <xf numFmtId="39" fontId="4" fillId="3" borderId="111"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xf>
    <xf numFmtId="170" fontId="4" fillId="0" borderId="1" xfId="0" applyNumberFormat="1" applyFont="1" applyBorder="1" applyAlignment="1" applyProtection="1">
      <alignment horizontal="center" vertical="center"/>
    </xf>
    <xf numFmtId="4" fontId="2" fillId="0" borderId="16" xfId="0" applyNumberFormat="1" applyFont="1" applyBorder="1" applyAlignment="1" applyProtection="1">
      <alignment horizontal="center" vertical="center"/>
      <protection locked="0"/>
    </xf>
    <xf numFmtId="4" fontId="2" fillId="0" borderId="64" xfId="0" applyNumberFormat="1" applyFont="1" applyBorder="1" applyAlignment="1" applyProtection="1">
      <alignment horizontal="center" vertical="center"/>
      <protection locked="0"/>
    </xf>
    <xf numFmtId="4" fontId="2" fillId="0" borderId="5" xfId="2" applyNumberFormat="1" applyFont="1" applyBorder="1" applyAlignment="1" applyProtection="1">
      <alignment vertical="center"/>
      <protection locked="0"/>
    </xf>
    <xf numFmtId="4" fontId="2" fillId="0" borderId="64" xfId="2" applyNumberFormat="1" applyFont="1" applyBorder="1" applyAlignment="1" applyProtection="1">
      <alignment vertical="center"/>
      <protection locked="0"/>
    </xf>
    <xf numFmtId="0" fontId="9" fillId="0" borderId="52"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0" fontId="3" fillId="0" borderId="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protection locked="0"/>
    </xf>
    <xf numFmtId="4" fontId="3" fillId="0" borderId="79" xfId="2" applyNumberFormat="1" applyFont="1" applyBorder="1" applyAlignment="1" applyProtection="1">
      <alignment horizontal="right" vertical="center"/>
      <protection locked="0"/>
    </xf>
    <xf numFmtId="4" fontId="3" fillId="0" borderId="64" xfId="2" applyNumberFormat="1" applyFont="1" applyBorder="1" applyAlignment="1" applyProtection="1">
      <alignment horizontal="right" vertical="center"/>
      <protection locked="0"/>
    </xf>
    <xf numFmtId="165" fontId="2" fillId="0" borderId="5" xfId="1" applyNumberFormat="1" applyFont="1" applyBorder="1" applyAlignment="1" applyProtection="1">
      <alignment horizontal="center" vertical="center"/>
      <protection locked="0"/>
    </xf>
    <xf numFmtId="165" fontId="2" fillId="0" borderId="6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protection locked="0"/>
    </xf>
    <xf numFmtId="165" fontId="2" fillId="0" borderId="2" xfId="1" applyNumberFormat="1" applyFont="1" applyBorder="1" applyAlignment="1" applyProtection="1">
      <alignment horizontal="center"/>
      <protection locked="0"/>
    </xf>
    <xf numFmtId="165" fontId="2" fillId="0" borderId="5" xfId="1" applyNumberFormat="1" applyFont="1" applyBorder="1" applyAlignment="1" applyProtection="1">
      <alignment horizontal="center"/>
      <protection locked="0"/>
    </xf>
    <xf numFmtId="165" fontId="2" fillId="0" borderId="64" xfId="1" applyNumberFormat="1" applyFont="1" applyBorder="1" applyAlignment="1" applyProtection="1">
      <alignment horizontal="center"/>
      <protection locked="0"/>
    </xf>
    <xf numFmtId="0" fontId="75" fillId="18" borderId="69" xfId="0" applyFont="1" applyFill="1" applyBorder="1" applyAlignment="1" applyProtection="1">
      <alignment horizontal="center" vertical="center" wrapText="1"/>
      <protection locked="0"/>
    </xf>
    <xf numFmtId="0" fontId="75" fillId="18" borderId="67" xfId="0" applyFont="1" applyFill="1" applyBorder="1" applyAlignment="1" applyProtection="1">
      <alignment horizontal="center" vertical="center" wrapText="1"/>
      <protection locked="0"/>
    </xf>
    <xf numFmtId="0" fontId="75" fillId="18" borderId="109" xfId="0" applyFont="1" applyFill="1" applyBorder="1" applyAlignment="1" applyProtection="1">
      <alignment horizontal="center" vertical="center" wrapText="1"/>
      <protection locked="0"/>
    </xf>
    <xf numFmtId="0" fontId="75" fillId="18" borderId="90" xfId="0" applyFont="1" applyFill="1" applyBorder="1" applyAlignment="1" applyProtection="1">
      <alignment horizontal="center" vertical="center" wrapText="1"/>
      <protection locked="0"/>
    </xf>
    <xf numFmtId="0" fontId="75" fillId="18" borderId="0" xfId="0" applyFont="1" applyFill="1" applyBorder="1" applyAlignment="1" applyProtection="1">
      <alignment horizontal="center" vertical="center" wrapText="1"/>
      <protection locked="0"/>
    </xf>
    <xf numFmtId="0" fontId="75" fillId="18" borderId="91" xfId="0" applyFont="1" applyFill="1" applyBorder="1" applyAlignment="1" applyProtection="1">
      <alignment horizontal="center" vertical="center" wrapText="1"/>
      <protection locked="0"/>
    </xf>
    <xf numFmtId="0" fontId="75" fillId="18" borderId="44" xfId="0" applyFont="1" applyFill="1" applyBorder="1" applyAlignment="1" applyProtection="1">
      <alignment horizontal="center" vertical="center" wrapText="1"/>
      <protection locked="0"/>
    </xf>
    <xf numFmtId="0" fontId="75" fillId="18" borderId="70" xfId="0" applyFont="1" applyFill="1" applyBorder="1" applyAlignment="1" applyProtection="1">
      <alignment horizontal="center" vertical="center" wrapText="1"/>
      <protection locked="0"/>
    </xf>
    <xf numFmtId="0" fontId="75" fillId="18" borderId="84"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43" fontId="9" fillId="5" borderId="52" xfId="1" applyNumberFormat="1" applyFont="1" applyFill="1" applyBorder="1" applyAlignment="1" applyProtection="1">
      <alignment horizontal="center" vertical="center"/>
      <protection locked="0"/>
    </xf>
    <xf numFmtId="43" fontId="9" fillId="5" borderId="58"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9" xfId="2" applyNumberFormat="1" applyFont="1" applyBorder="1" applyAlignment="1" applyProtection="1">
      <alignment horizontal="right" vertical="center" wrapText="1"/>
      <protection locked="0"/>
    </xf>
    <xf numFmtId="4" fontId="3" fillId="0" borderId="64" xfId="2" applyNumberFormat="1" applyFont="1" applyBorder="1" applyAlignment="1" applyProtection="1">
      <alignment horizontal="right" vertical="center" wrapText="1"/>
      <protection locked="0"/>
    </xf>
    <xf numFmtId="165" fontId="8" fillId="0" borderId="33" xfId="1" applyNumberFormat="1" applyFont="1" applyBorder="1" applyAlignment="1" applyProtection="1">
      <alignment horizontal="center" vertical="center"/>
    </xf>
    <xf numFmtId="165" fontId="8" fillId="0" borderId="1" xfId="1" applyNumberFormat="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165" fontId="3" fillId="2" borderId="105" xfId="1" applyNumberFormat="1" applyFont="1" applyFill="1" applyBorder="1" applyAlignment="1" applyProtection="1">
      <alignment horizontal="center" vertical="center"/>
    </xf>
    <xf numFmtId="165" fontId="3" fillId="2" borderId="30" xfId="1" applyNumberFormat="1" applyFont="1" applyFill="1" applyBorder="1" applyAlignment="1" applyProtection="1">
      <alignment horizontal="center" vertical="center"/>
    </xf>
    <xf numFmtId="0" fontId="9" fillId="3" borderId="33" xfId="0" applyFont="1" applyFill="1" applyBorder="1" applyAlignment="1" applyProtection="1">
      <alignment horizontal="center" vertical="center"/>
      <protection locked="0"/>
    </xf>
    <xf numFmtId="0" fontId="1" fillId="0" borderId="34" xfId="0" applyFont="1" applyBorder="1" applyProtection="1">
      <protection locked="0"/>
    </xf>
    <xf numFmtId="0" fontId="1" fillId="0" borderId="1" xfId="0" applyFont="1" applyBorder="1" applyProtection="1">
      <protection locked="0"/>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NumberFormat="1" applyFont="1" applyFill="1" applyBorder="1" applyAlignment="1" applyProtection="1">
      <alignment horizontal="center" vertical="center"/>
    </xf>
    <xf numFmtId="165"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43" fontId="3" fillId="2" borderId="110" xfId="1" applyNumberFormat="1" applyFont="1" applyFill="1" applyBorder="1" applyAlignment="1" applyProtection="1">
      <alignment horizontal="right" vertical="center"/>
      <protection locked="0"/>
    </xf>
    <xf numFmtId="43" fontId="3" fillId="2" borderId="85" xfId="1" applyNumberFormat="1" applyFont="1" applyFill="1" applyBorder="1" applyAlignment="1" applyProtection="1">
      <alignment horizontal="right" vertical="center"/>
      <protection locked="0"/>
    </xf>
    <xf numFmtId="165" fontId="3" fillId="2" borderId="29" xfId="1" applyNumberFormat="1" applyFont="1" applyFill="1" applyBorder="1" applyAlignment="1" applyProtection="1">
      <alignment horizontal="center" vertical="center"/>
    </xf>
    <xf numFmtId="167" fontId="3" fillId="2" borderId="106" xfId="0" applyNumberFormat="1" applyFont="1" applyFill="1" applyBorder="1" applyAlignment="1" applyProtection="1">
      <alignment horizontal="right" vertical="center"/>
      <protection locked="0"/>
    </xf>
    <xf numFmtId="167" fontId="3" fillId="2" borderId="85"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5" fillId="7" borderId="110" xfId="2" applyNumberFormat="1" applyFont="1" applyFill="1" applyBorder="1" applyAlignment="1" applyProtection="1">
      <alignment horizontal="right" vertical="center"/>
      <protection locked="0"/>
    </xf>
    <xf numFmtId="167" fontId="25" fillId="7" borderId="30" xfId="2" applyNumberFormat="1" applyFont="1" applyFill="1" applyBorder="1" applyAlignment="1" applyProtection="1">
      <alignment horizontal="right" vertical="center"/>
      <protection locked="0"/>
    </xf>
    <xf numFmtId="40" fontId="19" fillId="6" borderId="13" xfId="1" applyNumberFormat="1" applyFont="1" applyFill="1" applyBorder="1" applyAlignment="1" applyProtection="1">
      <alignment horizontal="right"/>
    </xf>
    <xf numFmtId="40" fontId="19" fillId="6" borderId="93" xfId="1" applyNumberFormat="1" applyFont="1" applyFill="1" applyBorder="1" applyAlignment="1" applyProtection="1">
      <alignment horizontal="right"/>
    </xf>
    <xf numFmtId="4" fontId="4" fillId="6" borderId="106" xfId="2" applyNumberFormat="1" applyFont="1" applyFill="1" applyBorder="1" applyAlignment="1" applyProtection="1">
      <alignment horizontal="right"/>
      <protection locked="0"/>
    </xf>
    <xf numFmtId="4" fontId="4" fillId="6" borderId="102"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0" borderId="16" xfId="0" applyFont="1" applyBorder="1" applyAlignment="1" applyProtection="1">
      <alignment horizontal="right" vertical="center" wrapText="1"/>
      <protection locked="0"/>
    </xf>
    <xf numFmtId="0" fontId="9" fillId="0" borderId="79" xfId="0" applyFont="1" applyBorder="1" applyAlignment="1" applyProtection="1">
      <alignment horizontal="right" vertical="center" wrapText="1"/>
      <protection locked="0"/>
    </xf>
    <xf numFmtId="0" fontId="9" fillId="0" borderId="76" xfId="0"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165" fontId="8" fillId="0" borderId="34" xfId="1" applyNumberFormat="1" applyFont="1" applyBorder="1" applyAlignment="1" applyProtection="1">
      <alignment horizontal="center" vertical="center"/>
    </xf>
    <xf numFmtId="165" fontId="3" fillId="2" borderId="33" xfId="1" applyNumberFormat="1" applyFont="1" applyFill="1" applyBorder="1" applyAlignment="1" applyProtection="1">
      <alignment horizontal="center" vertical="center"/>
    </xf>
    <xf numFmtId="165" fontId="3" fillId="2" borderId="1" xfId="1" applyNumberFormat="1" applyFont="1" applyFill="1" applyBorder="1" applyAlignment="1" applyProtection="1">
      <alignment horizontal="center" vertical="center"/>
    </xf>
    <xf numFmtId="40" fontId="80" fillId="0" borderId="41" xfId="1" applyNumberFormat="1" applyFont="1" applyBorder="1" applyAlignment="1" applyProtection="1">
      <alignment horizontal="right"/>
    </xf>
    <xf numFmtId="40" fontId="80" fillId="0" borderId="18" xfId="1" applyNumberFormat="1" applyFont="1" applyBorder="1" applyAlignment="1" applyProtection="1">
      <alignment horizontal="right"/>
    </xf>
    <xf numFmtId="40" fontId="80" fillId="0" borderId="13" xfId="1" applyNumberFormat="1" applyFont="1" applyBorder="1" applyAlignment="1" applyProtection="1">
      <alignment horizontal="right"/>
    </xf>
    <xf numFmtId="40" fontId="80" fillId="0" borderId="15" xfId="1" applyNumberFormat="1" applyFont="1" applyBorder="1" applyAlignment="1" applyProtection="1">
      <alignment horizontal="right"/>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0"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2" fillId="0" borderId="52" xfId="2" applyNumberFormat="1" applyFont="1" applyBorder="1" applyAlignment="1" applyProtection="1">
      <alignment horizontal="right" vertical="center"/>
    </xf>
    <xf numFmtId="40" fontId="2" fillId="0" borderId="58" xfId="2" applyNumberFormat="1" applyFont="1" applyBorder="1" applyAlignment="1" applyProtection="1">
      <alignment horizontal="right" vertical="center"/>
    </xf>
    <xf numFmtId="0" fontId="1" fillId="0" borderId="9"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165" fontId="9" fillId="6" borderId="34" xfId="1" applyNumberFormat="1" applyFont="1" applyFill="1" applyBorder="1" applyAlignment="1" applyProtection="1">
      <alignment horizontal="center" vertical="center"/>
    </xf>
    <xf numFmtId="170" fontId="51" fillId="0" borderId="41" xfId="0" applyNumberFormat="1" applyFont="1" applyBorder="1" applyAlignment="1" applyProtection="1">
      <alignment horizontal="center"/>
      <protection locked="0"/>
    </xf>
    <xf numFmtId="170" fontId="51" fillId="0" borderId="51" xfId="0" applyNumberFormat="1" applyFont="1" applyBorder="1" applyAlignment="1" applyProtection="1">
      <alignment horizontal="center"/>
      <protection locked="0"/>
    </xf>
    <xf numFmtId="170" fontId="51" fillId="0" borderId="18" xfId="0" applyNumberFormat="1" applyFont="1" applyBorder="1" applyAlignment="1" applyProtection="1">
      <alignment horizontal="center"/>
      <protection locked="0"/>
    </xf>
    <xf numFmtId="170" fontId="51" fillId="0" borderId="13" xfId="0" applyNumberFormat="1" applyFont="1" applyBorder="1" applyAlignment="1" applyProtection="1">
      <alignment horizontal="center"/>
      <protection locked="0"/>
    </xf>
    <xf numFmtId="170" fontId="51" fillId="0" borderId="14" xfId="0" applyNumberFormat="1" applyFont="1" applyBorder="1" applyAlignment="1" applyProtection="1">
      <alignment horizontal="center"/>
      <protection locked="0"/>
    </xf>
    <xf numFmtId="170" fontId="51" fillId="0" borderId="15" xfId="0" applyNumberFormat="1" applyFont="1" applyBorder="1" applyAlignment="1" applyProtection="1">
      <alignment horizontal="center"/>
      <protection locked="0"/>
    </xf>
    <xf numFmtId="0" fontId="77" fillId="0" borderId="0" xfId="0" applyFont="1" applyBorder="1" applyAlignment="1" applyProtection="1">
      <alignment horizontal="center" vertical="center"/>
      <protection locked="0"/>
    </xf>
    <xf numFmtId="0" fontId="53" fillId="0" borderId="0" xfId="0" applyFont="1" applyAlignment="1" applyProtection="1">
      <alignment horizontal="center" vertical="center" wrapText="1"/>
      <protection locked="0"/>
    </xf>
    <xf numFmtId="4" fontId="2" fillId="0" borderId="11" xfId="2" applyNumberFormat="1" applyFon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9" fillId="2" borderId="69" xfId="0" applyFont="1" applyFill="1" applyBorder="1" applyAlignment="1" applyProtection="1">
      <alignment horizontal="center" vertical="center"/>
      <protection locked="0"/>
    </xf>
    <xf numFmtId="0" fontId="9" fillId="2" borderId="67" xfId="0" applyFont="1" applyFill="1" applyBorder="1" applyAlignment="1" applyProtection="1">
      <alignment horizontal="center" vertical="center"/>
      <protection locked="0"/>
    </xf>
    <xf numFmtId="0" fontId="9" fillId="2" borderId="109"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vertical="center"/>
      <protection locked="0"/>
    </xf>
    <xf numFmtId="165" fontId="2" fillId="5" borderId="64" xfId="1" applyNumberFormat="1" applyFont="1" applyFill="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67"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4"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protection locked="0"/>
    </xf>
    <xf numFmtId="165" fontId="2" fillId="5" borderId="64" xfId="1" applyNumberFormat="1" applyFont="1" applyFill="1" applyBorder="1" applyAlignment="1" applyProtection="1">
      <alignment horizontal="center"/>
      <protection locked="0"/>
    </xf>
    <xf numFmtId="165" fontId="2" fillId="0" borderId="52" xfId="1" applyNumberFormat="1" applyFont="1" applyBorder="1" applyAlignment="1" applyProtection="1">
      <alignment horizontal="center" vertical="center"/>
      <protection locked="0"/>
    </xf>
    <xf numFmtId="165" fontId="2" fillId="0" borderId="58" xfId="1" applyNumberFormat="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40" fontId="51" fillId="2" borderId="33" xfId="0" applyNumberFormat="1" applyFont="1" applyFill="1" applyBorder="1" applyAlignment="1" applyProtection="1">
      <alignment horizontal="right"/>
    </xf>
    <xf numFmtId="40" fontId="51" fillId="2" borderId="1" xfId="0" applyNumberFormat="1" applyFont="1" applyFill="1" applyBorder="1" applyAlignment="1" applyProtection="1">
      <alignment horizontal="right"/>
    </xf>
    <xf numFmtId="0" fontId="12" fillId="0" borderId="0" xfId="0" applyFont="1" applyFill="1" applyBorder="1" applyAlignment="1" applyProtection="1">
      <alignment horizontal="center" wrapText="1"/>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4" xfId="0" applyFont="1" applyBorder="1" applyAlignment="1" applyProtection="1">
      <alignment horizontal="center"/>
      <protection locked="0"/>
    </xf>
    <xf numFmtId="0" fontId="73" fillId="0" borderId="41" xfId="0" applyFont="1" applyFill="1" applyBorder="1" applyAlignment="1" applyProtection="1">
      <alignment horizontal="center" vertical="center" wrapText="1"/>
      <protection locked="0"/>
    </xf>
    <xf numFmtId="0" fontId="73" fillId="0" borderId="51"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9" xfId="0" applyFont="1" applyFill="1" applyBorder="1" applyAlignment="1" applyProtection="1">
      <alignment horizontal="center" vertical="center" wrapText="1"/>
      <protection locked="0"/>
    </xf>
    <xf numFmtId="0" fontId="73" fillId="0" borderId="7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9" xfId="0" applyFont="1" applyFill="1" applyBorder="1" applyAlignment="1" applyProtection="1">
      <alignment horizontal="center"/>
      <protection locked="0"/>
    </xf>
    <xf numFmtId="0" fontId="12" fillId="20" borderId="64" xfId="0" applyFont="1" applyFill="1" applyBorder="1" applyAlignment="1" applyProtection="1">
      <alignment horizontal="center"/>
      <protection locked="0"/>
    </xf>
    <xf numFmtId="0" fontId="79" fillId="20" borderId="5" xfId="0" applyFont="1" applyFill="1" applyBorder="1" applyAlignment="1" applyProtection="1">
      <alignment horizontal="center" wrapText="1"/>
      <protection locked="0"/>
    </xf>
    <xf numFmtId="0" fontId="79" fillId="20" borderId="79" xfId="0" applyFont="1" applyFill="1" applyBorder="1" applyAlignment="1" applyProtection="1">
      <alignment horizontal="center" wrapText="1"/>
      <protection locked="0"/>
    </xf>
    <xf numFmtId="0" fontId="79" fillId="20" borderId="64" xfId="0" applyFont="1" applyFill="1" applyBorder="1" applyAlignment="1" applyProtection="1">
      <alignment horizontal="center" wrapText="1"/>
      <protection locked="0"/>
    </xf>
    <xf numFmtId="0" fontId="12" fillId="20" borderId="79" xfId="0" applyFont="1" applyFill="1" applyBorder="1" applyAlignment="1" applyProtection="1">
      <alignment horizontal="center" wrapText="1"/>
      <protection locked="0"/>
    </xf>
    <xf numFmtId="0" fontId="12" fillId="20" borderId="64" xfId="0" applyFont="1" applyFill="1" applyBorder="1" applyAlignment="1" applyProtection="1">
      <alignment horizontal="center" wrapText="1"/>
      <protection locked="0"/>
    </xf>
    <xf numFmtId="4" fontId="68" fillId="2" borderId="33" xfId="2" applyNumberFormat="1" applyFont="1" applyFill="1" applyBorder="1" applyAlignment="1" applyProtection="1">
      <alignment horizontal="right" vertical="center"/>
      <protection locked="0"/>
    </xf>
    <xf numFmtId="4" fontId="68" fillId="2" borderId="111" xfId="2" applyNumberFormat="1" applyFont="1" applyFill="1" applyBorder="1" applyAlignment="1" applyProtection="1">
      <alignment horizontal="right" vertical="center"/>
      <protection locked="0"/>
    </xf>
    <xf numFmtId="4" fontId="71" fillId="0" borderId="5" xfId="2" applyNumberFormat="1" applyFont="1" applyBorder="1" applyAlignment="1" applyProtection="1">
      <alignment horizontal="right" vertical="center"/>
      <protection locked="0"/>
    </xf>
    <xf numFmtId="4" fontId="71" fillId="0" borderId="64" xfId="2" applyNumberFormat="1"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2" fillId="0" borderId="70"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7"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0"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7"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167" fontId="71" fillId="0" borderId="5" xfId="2" applyNumberFormat="1" applyFont="1" applyFill="1" applyBorder="1" applyAlignment="1" applyProtection="1">
      <alignment horizontal="center" vertical="center"/>
      <protection locked="0"/>
    </xf>
    <xf numFmtId="167" fontId="71" fillId="0" borderId="64" xfId="2" applyNumberFormat="1" applyFont="1" applyFill="1" applyBorder="1" applyAlignment="1" applyProtection="1">
      <alignment horizontal="center" vertical="center"/>
      <protection locked="0"/>
    </xf>
    <xf numFmtId="0" fontId="72" fillId="0" borderId="11" xfId="0" applyFont="1" applyFill="1" applyBorder="1" applyAlignment="1" applyProtection="1">
      <alignment horizontal="center" vertical="center" wrapText="1"/>
      <protection locked="0"/>
    </xf>
    <xf numFmtId="0" fontId="72" fillId="0" borderId="109" xfId="0" applyFont="1" applyFill="1" applyBorder="1" applyAlignment="1" applyProtection="1">
      <alignment horizontal="center" vertical="center" wrapText="1"/>
      <protection locked="0"/>
    </xf>
    <xf numFmtId="0" fontId="72" fillId="0" borderId="5" xfId="0" applyFont="1" applyFill="1" applyBorder="1" applyAlignment="1" applyProtection="1">
      <alignment horizontal="center" vertical="center"/>
      <protection locked="0"/>
    </xf>
    <xf numFmtId="0" fontId="72" fillId="0" borderId="76" xfId="0" applyFont="1" applyFill="1" applyBorder="1" applyAlignment="1" applyProtection="1">
      <alignment horizontal="center" vertical="center"/>
      <protection locked="0"/>
    </xf>
    <xf numFmtId="4" fontId="71" fillId="0" borderId="9" xfId="2" applyNumberFormat="1" applyFont="1" applyBorder="1" applyAlignment="1" applyProtection="1">
      <alignment horizontal="right" vertical="center"/>
      <protection locked="0"/>
    </xf>
    <xf numFmtId="4" fontId="71" fillId="0" borderId="10" xfId="2" applyNumberFormat="1" applyFont="1" applyBorder="1" applyAlignment="1" applyProtection="1">
      <alignment horizontal="right" vertical="center"/>
      <protection locked="0"/>
    </xf>
    <xf numFmtId="4" fontId="71" fillId="0" borderId="41" xfId="2" applyNumberFormat="1" applyFont="1" applyBorder="1" applyAlignment="1" applyProtection="1">
      <alignment horizontal="right" vertical="center"/>
      <protection locked="0"/>
    </xf>
    <xf numFmtId="4" fontId="71" fillId="0" borderId="87" xfId="2" applyNumberFormat="1" applyFont="1" applyBorder="1" applyAlignment="1" applyProtection="1">
      <alignment horizontal="right" vertical="center"/>
      <protection locked="0"/>
    </xf>
    <xf numFmtId="166" fontId="72" fillId="0" borderId="5" xfId="0" applyNumberFormat="1" applyFont="1" applyFill="1" applyBorder="1" applyAlignment="1" applyProtection="1">
      <alignment horizontal="center" vertical="center"/>
      <protection locked="0"/>
    </xf>
    <xf numFmtId="166" fontId="72" fillId="0" borderId="76" xfId="0" applyNumberFormat="1" applyFont="1" applyFill="1" applyBorder="1" applyAlignment="1" applyProtection="1">
      <alignment horizontal="center" vertical="center"/>
      <protection locked="0"/>
    </xf>
    <xf numFmtId="4" fontId="68" fillId="2" borderId="13" xfId="2" applyNumberFormat="1" applyFont="1" applyFill="1" applyBorder="1" applyAlignment="1" applyProtection="1">
      <alignment horizontal="right" vertical="center"/>
      <protection locked="0"/>
    </xf>
    <xf numFmtId="4" fontId="68" fillId="2" borderId="15" xfId="2" applyNumberFormat="1" applyFont="1" applyFill="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4" fontId="71" fillId="0" borderId="5" xfId="2" applyNumberFormat="1" applyFont="1" applyBorder="1" applyAlignment="1" applyProtection="1">
      <alignment horizontal="right" vertical="center" wrapText="1"/>
      <protection locked="0"/>
    </xf>
    <xf numFmtId="4" fontId="71" fillId="0" borderId="64" xfId="2" applyNumberFormat="1" applyFont="1" applyBorder="1" applyAlignment="1" applyProtection="1">
      <alignment horizontal="right" vertical="center" wrapText="1"/>
      <protection locked="0"/>
    </xf>
    <xf numFmtId="0" fontId="14" fillId="12" borderId="108"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71" fillId="0" borderId="52" xfId="2" applyNumberFormat="1" applyFont="1" applyBorder="1" applyAlignment="1" applyProtection="1">
      <alignment horizontal="right" vertical="center"/>
      <protection locked="0"/>
    </xf>
    <xf numFmtId="4" fontId="71" fillId="0" borderId="58" xfId="2" applyNumberFormat="1" applyFont="1" applyBorder="1" applyAlignment="1" applyProtection="1">
      <alignment horizontal="right" vertical="center"/>
      <protection locked="0"/>
    </xf>
    <xf numFmtId="17" fontId="36" fillId="0" borderId="0" xfId="0" applyNumberFormat="1" applyFont="1" applyAlignment="1" applyProtection="1">
      <alignment horizontal="left" vertical="center"/>
      <protection locked="0"/>
    </xf>
    <xf numFmtId="0" fontId="36" fillId="12" borderId="33" xfId="0" applyFont="1" applyFill="1" applyBorder="1" applyAlignment="1" applyProtection="1">
      <alignment horizontal="center" vertical="center"/>
      <protection locked="0"/>
    </xf>
    <xf numFmtId="0" fontId="36" fillId="12" borderId="34" xfId="0" applyFont="1" applyFill="1" applyBorder="1" applyAlignment="1" applyProtection="1">
      <alignment horizontal="center" vertical="center"/>
      <protection locked="0"/>
    </xf>
    <xf numFmtId="0" fontId="36"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1"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7" fillId="27" borderId="69" xfId="0" applyFont="1" applyFill="1" applyBorder="1" applyAlignment="1">
      <alignment horizontal="center" vertical="center" wrapText="1"/>
    </xf>
    <xf numFmtId="0" fontId="7" fillId="27" borderId="67" xfId="0" applyFont="1" applyFill="1" applyBorder="1" applyAlignment="1">
      <alignment horizontal="center" vertical="center" wrapText="1"/>
    </xf>
    <xf numFmtId="0" fontId="7" fillId="27" borderId="109" xfId="0" applyFont="1" applyFill="1" applyBorder="1" applyAlignment="1">
      <alignment horizontal="center" vertical="center" wrapText="1"/>
    </xf>
    <xf numFmtId="0" fontId="7" fillId="27" borderId="90" xfId="0" applyFont="1" applyFill="1" applyBorder="1" applyAlignment="1">
      <alignment horizontal="center" vertical="center" wrapText="1"/>
    </xf>
    <xf numFmtId="0" fontId="7" fillId="27" borderId="0" xfId="0" applyFont="1" applyFill="1" applyBorder="1" applyAlignment="1">
      <alignment horizontal="center" vertical="center" wrapText="1"/>
    </xf>
    <xf numFmtId="0" fontId="7" fillId="27" borderId="91"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70" xfId="0" applyFont="1" applyFill="1" applyBorder="1" applyAlignment="1">
      <alignment horizontal="center" vertical="center" wrapText="1"/>
    </xf>
    <xf numFmtId="0" fontId="7" fillId="27" borderId="84" xfId="0" applyFont="1" applyFill="1" applyBorder="1" applyAlignment="1">
      <alignment horizontal="center" vertical="center" wrapText="1"/>
    </xf>
    <xf numFmtId="0" fontId="76" fillId="0" borderId="0" xfId="0" applyFont="1" applyFill="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12" fillId="0" borderId="52" xfId="0" applyFont="1" applyBorder="1" applyAlignment="1" applyProtection="1">
      <alignment horizontal="center"/>
      <protection locked="0"/>
    </xf>
    <xf numFmtId="0" fontId="12" fillId="0" borderId="86" xfId="0" applyFont="1" applyBorder="1" applyAlignment="1" applyProtection="1">
      <alignment horizontal="center"/>
      <protection locked="0"/>
    </xf>
    <xf numFmtId="0" fontId="12" fillId="0" borderId="58" xfId="0" applyFont="1" applyBorder="1" applyAlignment="1" applyProtection="1">
      <alignment horizontal="center"/>
      <protection locked="0"/>
    </xf>
    <xf numFmtId="0" fontId="5" fillId="0" borderId="0" xfId="0" applyFont="1" applyBorder="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28" fillId="0" borderId="16" xfId="1" applyNumberFormat="1" applyFont="1" applyBorder="1" applyAlignment="1" applyProtection="1">
      <alignment horizontal="left" vertical="center" wrapText="1"/>
      <protection locked="0"/>
    </xf>
    <xf numFmtId="170" fontId="28" fillId="0" borderId="64" xfId="1" applyNumberFormat="1" applyFont="1" applyBorder="1" applyAlignment="1" applyProtection="1">
      <alignment horizontal="left" vertical="center" wrapText="1"/>
      <protection locked="0"/>
    </xf>
    <xf numFmtId="0" fontId="3" fillId="0" borderId="0" xfId="0" applyFont="1" applyFill="1" applyAlignment="1">
      <alignment horizontal="left" wrapText="1"/>
    </xf>
    <xf numFmtId="165" fontId="28" fillId="0" borderId="16" xfId="1" applyFont="1" applyBorder="1" applyAlignment="1" applyProtection="1">
      <alignment horizontal="center" vertical="center"/>
      <protection locked="0"/>
    </xf>
    <xf numFmtId="165" fontId="28" fillId="0" borderId="64" xfId="1" applyFont="1" applyBorder="1" applyAlignment="1" applyProtection="1">
      <alignment horizontal="center" vertical="center"/>
      <protection locked="0"/>
    </xf>
    <xf numFmtId="0" fontId="9" fillId="20" borderId="0" xfId="0" applyFont="1" applyFill="1" applyAlignment="1">
      <alignment horizontal="center" wrapText="1"/>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6" xfId="0" applyNumberFormat="1" applyFont="1" applyFill="1" applyBorder="1" applyAlignment="1" applyProtection="1">
      <alignment horizontal="center" vertical="center"/>
      <protection locked="0"/>
    </xf>
    <xf numFmtId="170" fontId="22" fillId="3" borderId="5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8"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center" wrapText="1"/>
      <protection locked="0"/>
    </xf>
    <xf numFmtId="170" fontId="22" fillId="0" borderId="111"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6"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4" xfId="0" applyNumberFormat="1" applyFont="1" applyBorder="1" applyAlignment="1" applyProtection="1">
      <alignment horizontal="center" wrapText="1"/>
      <protection locked="0"/>
    </xf>
    <xf numFmtId="170" fontId="63" fillId="0" borderId="33" xfId="0" applyNumberFormat="1" applyFont="1" applyBorder="1" applyAlignment="1" applyProtection="1">
      <alignment horizontal="right" vertical="center" wrapText="1"/>
      <protection locked="0"/>
    </xf>
    <xf numFmtId="170" fontId="63" fillId="0" borderId="34" xfId="0" applyNumberFormat="1" applyFont="1" applyBorder="1" applyAlignment="1" applyProtection="1">
      <alignment horizontal="right" vertical="center" wrapText="1"/>
      <protection locked="0"/>
    </xf>
    <xf numFmtId="170" fontId="63" fillId="0" borderId="1" xfId="0" applyNumberFormat="1" applyFont="1" applyBorder="1" applyAlignment="1" applyProtection="1">
      <alignment horizontal="right" vertical="center" wrapText="1"/>
      <protection locked="0"/>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99" xfId="0" applyNumberFormat="1" applyFont="1" applyFill="1" applyBorder="1" applyAlignment="1" applyProtection="1">
      <alignment horizontal="center" vertical="center"/>
      <protection locked="0"/>
    </xf>
    <xf numFmtId="170" fontId="22" fillId="0" borderId="100" xfId="0" applyNumberFormat="1" applyFont="1" applyFill="1" applyBorder="1" applyAlignment="1" applyProtection="1">
      <alignment horizontal="center" vertical="center"/>
      <protection locked="0"/>
    </xf>
    <xf numFmtId="170" fontId="22" fillId="0" borderId="101" xfId="0" applyNumberFormat="1" applyFont="1" applyFill="1" applyBorder="1" applyAlignment="1" applyProtection="1">
      <alignment horizontal="center" vertical="center"/>
      <protection locked="0"/>
    </xf>
    <xf numFmtId="170" fontId="22" fillId="0" borderId="97" xfId="0" applyNumberFormat="1" applyFont="1" applyFill="1" applyBorder="1" applyAlignment="1" applyProtection="1">
      <alignment horizontal="center" vertical="center"/>
      <protection locked="0"/>
    </xf>
    <xf numFmtId="170" fontId="22" fillId="0" borderId="98" xfId="0" applyNumberFormat="1" applyFont="1" applyFill="1" applyBorder="1" applyAlignment="1" applyProtection="1">
      <alignment horizontal="center" vertical="center"/>
      <protection locked="0"/>
    </xf>
    <xf numFmtId="170" fontId="22" fillId="12" borderId="83" xfId="0" applyNumberFormat="1" applyFont="1" applyFill="1" applyBorder="1" applyAlignment="1" applyProtection="1">
      <alignment horizontal="center" vertical="center"/>
      <protection locked="0"/>
    </xf>
    <xf numFmtId="170" fontId="22" fillId="12" borderId="96" xfId="0" applyNumberFormat="1" applyFont="1" applyFill="1" applyBorder="1" applyAlignment="1" applyProtection="1">
      <alignment horizontal="center" vertical="center"/>
      <protection locked="0"/>
    </xf>
    <xf numFmtId="170" fontId="22" fillId="12" borderId="82"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170" fontId="22" fillId="12" borderId="98" xfId="0" applyNumberFormat="1" applyFont="1" applyFill="1" applyBorder="1" applyAlignment="1" applyProtection="1">
      <alignment horizontal="center" vertical="center"/>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1"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29" fillId="0" borderId="64"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29" fillId="0" borderId="50" xfId="0" applyNumberFormat="1" applyFont="1" applyBorder="1" applyProtection="1">
      <protection locked="0"/>
    </xf>
    <xf numFmtId="170" fontId="28" fillId="0" borderId="0" xfId="0" applyNumberFormat="1" applyFont="1" applyFill="1" applyBorder="1" applyAlignment="1" applyProtection="1">
      <alignment horizontal="center"/>
      <protection locked="0"/>
    </xf>
    <xf numFmtId="170" fontId="28" fillId="0" borderId="35" xfId="1" applyNumberFormat="1" applyFont="1" applyBorder="1" applyAlignment="1" applyProtection="1">
      <alignment horizontal="right"/>
      <protection locked="0"/>
    </xf>
    <xf numFmtId="170" fontId="28" fillId="0" borderId="17" xfId="1" applyNumberFormat="1" applyFont="1" applyBorder="1" applyAlignment="1" applyProtection="1">
      <alignment horizontal="right"/>
      <protection locked="0"/>
    </xf>
    <xf numFmtId="165" fontId="28" fillId="0" borderId="17" xfId="1" applyFont="1" applyFill="1" applyBorder="1" applyAlignment="1" applyProtection="1">
      <alignment horizontal="right"/>
    </xf>
    <xf numFmtId="165" fontId="28" fillId="0" borderId="17" xfId="1" applyFont="1" applyBorder="1" applyAlignment="1" applyProtection="1">
      <alignment horizontal="right"/>
    </xf>
    <xf numFmtId="170" fontId="28" fillId="0" borderId="47" xfId="1" applyNumberFormat="1" applyFont="1" applyBorder="1" applyAlignment="1" applyProtection="1">
      <alignment horizontal="right"/>
      <protection locked="0"/>
    </xf>
    <xf numFmtId="170" fontId="28" fillId="0" borderId="23" xfId="1" applyNumberFormat="1" applyFont="1" applyBorder="1" applyAlignment="1" applyProtection="1">
      <alignment horizontal="right"/>
      <protection locked="0"/>
    </xf>
    <xf numFmtId="165" fontId="28" fillId="0" borderId="23" xfId="1" applyFont="1" applyFill="1" applyBorder="1" applyAlignment="1" applyProtection="1">
      <alignment horizontal="right"/>
    </xf>
    <xf numFmtId="170" fontId="28" fillId="0" borderId="41" xfId="0" applyNumberFormat="1" applyFont="1" applyFill="1" applyBorder="1" applyAlignment="1" applyProtection="1">
      <alignment horizontal="center" vertical="center" wrapText="1"/>
      <protection locked="0"/>
    </xf>
    <xf numFmtId="170" fontId="28" fillId="0" borderId="18" xfId="0" applyNumberFormat="1" applyFont="1" applyFill="1" applyBorder="1" applyAlignment="1" applyProtection="1">
      <alignment horizontal="center" vertical="center" wrapText="1"/>
      <protection locked="0"/>
    </xf>
    <xf numFmtId="170" fontId="28" fillId="0" borderId="59" xfId="1" applyNumberFormat="1" applyFont="1" applyBorder="1" applyAlignment="1" applyProtection="1">
      <alignment vertical="center" wrapText="1"/>
      <protection locked="0"/>
    </xf>
    <xf numFmtId="170" fontId="28" fillId="0" borderId="58" xfId="1" applyNumberFormat="1" applyFont="1" applyBorder="1" applyAlignment="1" applyProtection="1">
      <alignment vertical="center" wrapText="1"/>
      <protection locked="0"/>
    </xf>
    <xf numFmtId="170" fontId="33" fillId="2" borderId="33" xfId="0" applyNumberFormat="1" applyFont="1" applyFill="1" applyBorder="1" applyAlignment="1" applyProtection="1">
      <alignment horizontal="center" vertical="center"/>
      <protection locked="0"/>
    </xf>
    <xf numFmtId="170" fontId="33" fillId="2" borderId="34" xfId="0" applyNumberFormat="1" applyFont="1" applyFill="1" applyBorder="1" applyAlignment="1" applyProtection="1">
      <alignment horizontal="center" vertical="center"/>
      <protection locked="0"/>
    </xf>
    <xf numFmtId="170" fontId="33"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4" xfId="1" applyFont="1" applyBorder="1" applyAlignment="1" applyProtection="1">
      <alignment horizontal="center" vertical="center"/>
      <protection locked="0"/>
    </xf>
    <xf numFmtId="165" fontId="56" fillId="0" borderId="16" xfId="1" applyFont="1" applyBorder="1" applyAlignment="1" applyProtection="1">
      <alignment horizontal="center" vertical="center"/>
      <protection locked="0"/>
    </xf>
    <xf numFmtId="165" fontId="56" fillId="0" borderId="64" xfId="1" applyFont="1" applyBorder="1" applyAlignment="1" applyProtection="1">
      <alignment horizontal="center" vertical="center"/>
      <protection locked="0"/>
    </xf>
    <xf numFmtId="170" fontId="20" fillId="12" borderId="33" xfId="0" applyNumberFormat="1" applyFont="1" applyFill="1" applyBorder="1" applyAlignment="1" applyProtection="1">
      <alignment horizontal="center" vertical="center"/>
      <protection locked="0"/>
    </xf>
    <xf numFmtId="170" fontId="20" fillId="12" borderId="34"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3" borderId="52" xfId="0" applyNumberFormat="1" applyFont="1" applyFill="1" applyBorder="1" applyAlignment="1" applyProtection="1">
      <alignment horizontal="center" vertical="center"/>
      <protection locked="0"/>
    </xf>
    <xf numFmtId="170" fontId="20" fillId="3" borderId="86" xfId="0" applyNumberFormat="1" applyFont="1" applyFill="1" applyBorder="1" applyAlignment="1" applyProtection="1">
      <alignment horizontal="center" vertical="center"/>
      <protection locked="0"/>
    </xf>
    <xf numFmtId="170" fontId="20" fillId="3" borderId="58" xfId="0" applyNumberFormat="1" applyFont="1" applyFill="1" applyBorder="1" applyAlignment="1" applyProtection="1">
      <alignment horizontal="center" vertical="center"/>
      <protection locked="0"/>
    </xf>
    <xf numFmtId="170" fontId="20" fillId="0" borderId="16"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170" fontId="22" fillId="0" borderId="82" xfId="0" applyNumberFormat="1" applyFont="1" applyFill="1" applyBorder="1" applyAlignment="1" applyProtection="1">
      <alignment horizontal="center" vertical="center"/>
      <protection locked="0"/>
    </xf>
    <xf numFmtId="170" fontId="22" fillId="0" borderId="83" xfId="0" applyNumberFormat="1" applyFont="1" applyFill="1" applyBorder="1" applyAlignment="1" applyProtection="1">
      <alignment horizontal="center" vertical="center"/>
      <protection locked="0"/>
    </xf>
    <xf numFmtId="170" fontId="38" fillId="0" borderId="16" xfId="1" applyNumberFormat="1" applyFont="1" applyBorder="1" applyAlignment="1" applyProtection="1">
      <alignment horizontal="left" vertical="center" wrapText="1"/>
      <protection locked="0"/>
    </xf>
    <xf numFmtId="170" fontId="38" fillId="0" borderId="64" xfId="1" applyNumberFormat="1" applyFont="1" applyBorder="1" applyAlignment="1" applyProtection="1">
      <alignment horizontal="left" vertical="center" wrapText="1"/>
      <protection locked="0"/>
    </xf>
    <xf numFmtId="0" fontId="11" fillId="19" borderId="0" xfId="0" applyFont="1" applyFill="1" applyBorder="1" applyAlignment="1">
      <alignment horizontal="center"/>
    </xf>
    <xf numFmtId="170" fontId="30" fillId="0" borderId="59" xfId="1" applyNumberFormat="1" applyFont="1" applyBorder="1" applyAlignment="1" applyProtection="1">
      <alignment vertical="center" wrapText="1"/>
      <protection locked="0"/>
    </xf>
    <xf numFmtId="170" fontId="30" fillId="0" borderId="58" xfId="1" applyNumberFormat="1" applyFont="1" applyBorder="1" applyAlignment="1" applyProtection="1">
      <alignment vertical="center" wrapText="1"/>
      <protection locked="0"/>
    </xf>
    <xf numFmtId="0" fontId="3" fillId="0" borderId="0" xfId="0" applyFont="1" applyAlignment="1">
      <alignment horizontal="left" wrapText="1"/>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Protection="1">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165" fontId="81" fillId="0" borderId="42" xfId="1" applyFont="1" applyBorder="1" applyAlignment="1" applyProtection="1">
      <alignment horizontal="center"/>
    </xf>
    <xf numFmtId="165" fontId="81" fillId="0" borderId="43" xfId="1" applyFont="1" applyBorder="1" applyAlignment="1" applyProtection="1">
      <alignment horizontal="center"/>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Border="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0" fontId="3" fillId="0" borderId="0" xfId="0" applyFont="1" applyAlignment="1"/>
    <xf numFmtId="0" fontId="9" fillId="0" borderId="0" xfId="0" applyFont="1" applyAlignment="1">
      <alignment horizontal="left" wrapText="1"/>
    </xf>
    <xf numFmtId="0" fontId="2" fillId="0" borderId="0" xfId="0" applyFont="1" applyAlignment="1">
      <alignment horizontal="left" vertical="center" wrapText="1"/>
    </xf>
    <xf numFmtId="0" fontId="64" fillId="0" borderId="8" xfId="0" applyFont="1" applyBorder="1" applyAlignment="1">
      <alignment horizontal="center" vertical="center"/>
    </xf>
    <xf numFmtId="0" fontId="64" fillId="0" borderId="0" xfId="0" applyFont="1" applyBorder="1" applyAlignment="1">
      <alignment horizontal="center" vertical="center"/>
    </xf>
    <xf numFmtId="0" fontId="6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38" fillId="0" borderId="59" xfId="1" applyNumberFormat="1" applyFont="1" applyBorder="1" applyAlignment="1" applyProtection="1">
      <alignment vertical="center" wrapText="1"/>
      <protection locked="0"/>
    </xf>
    <xf numFmtId="170" fontId="38" fillId="0" borderId="58" xfId="1" applyNumberFormat="1" applyFont="1" applyBorder="1" applyAlignment="1" applyProtection="1">
      <alignment vertical="center" wrapText="1"/>
      <protection locked="0"/>
    </xf>
    <xf numFmtId="170" fontId="30" fillId="0" borderId="41" xfId="0" applyNumberFormat="1" applyFont="1" applyBorder="1" applyAlignment="1" applyProtection="1">
      <alignment horizontal="center" vertical="center"/>
      <protection locked="0"/>
    </xf>
    <xf numFmtId="170" fontId="30" fillId="0" borderId="51" xfId="0" applyNumberFormat="1" applyFont="1" applyBorder="1" applyAlignment="1" applyProtection="1">
      <alignment horizontal="center" vertical="center"/>
      <protection locked="0"/>
    </xf>
    <xf numFmtId="170" fontId="30" fillId="0" borderId="18" xfId="0" applyNumberFormat="1" applyFont="1" applyBorder="1" applyAlignment="1" applyProtection="1">
      <alignment horizontal="center" vertical="center"/>
      <protection locked="0"/>
    </xf>
    <xf numFmtId="170" fontId="30" fillId="0" borderId="13" xfId="0" applyNumberFormat="1" applyFont="1" applyBorder="1" applyAlignment="1" applyProtection="1">
      <alignment horizontal="center" vertical="center"/>
      <protection locked="0"/>
    </xf>
    <xf numFmtId="170" fontId="30" fillId="0" borderId="14" xfId="0" applyNumberFormat="1" applyFont="1" applyBorder="1" applyAlignment="1" applyProtection="1">
      <alignment horizontal="center" vertical="center"/>
      <protection locked="0"/>
    </xf>
    <xf numFmtId="170" fontId="30" fillId="0" borderId="15" xfId="0" applyNumberFormat="1" applyFont="1" applyBorder="1" applyAlignment="1" applyProtection="1">
      <alignment horizontal="center" vertical="center"/>
      <protection locked="0"/>
    </xf>
    <xf numFmtId="170" fontId="30" fillId="0" borderId="16" xfId="1" applyNumberFormat="1" applyFont="1" applyBorder="1" applyAlignment="1" applyProtection="1">
      <alignment horizontal="left" vertical="center" wrapText="1"/>
      <protection locked="0"/>
    </xf>
    <xf numFmtId="170" fontId="30" fillId="0" borderId="64" xfId="1" applyNumberFormat="1" applyFont="1" applyBorder="1" applyAlignment="1" applyProtection="1">
      <alignment horizontal="left" vertical="center" wrapText="1"/>
      <protection locked="0"/>
    </xf>
    <xf numFmtId="170" fontId="22" fillId="0" borderId="16" xfId="1" applyNumberFormat="1" applyFont="1" applyBorder="1" applyAlignment="1" applyProtection="1">
      <alignment horizontal="left" vertical="center" wrapText="1"/>
      <protection locked="0"/>
    </xf>
    <xf numFmtId="170" fontId="22" fillId="0" borderId="64" xfId="1" applyNumberFormat="1" applyFont="1" applyBorder="1" applyAlignment="1" applyProtection="1">
      <alignment horizontal="left" vertical="center" wrapText="1"/>
      <protection locked="0"/>
    </xf>
    <xf numFmtId="170" fontId="22" fillId="0" borderId="14" xfId="0" applyNumberFormat="1" applyFont="1" applyFill="1" applyBorder="1" applyAlignment="1" applyProtection="1">
      <alignment horizontal="center" vertical="center"/>
      <protection locked="0"/>
    </xf>
    <xf numFmtId="170" fontId="22" fillId="0" borderId="15" xfId="0" applyNumberFormat="1" applyFont="1" applyFill="1" applyBorder="1" applyAlignment="1" applyProtection="1">
      <alignment horizontal="center" vertical="center"/>
      <protection locked="0"/>
    </xf>
    <xf numFmtId="0" fontId="11" fillId="26" borderId="0" xfId="0" applyFont="1" applyFill="1" applyBorder="1" applyAlignment="1">
      <alignment horizontal="center"/>
    </xf>
    <xf numFmtId="170" fontId="22" fillId="12" borderId="99" xfId="0" applyNumberFormat="1" applyFont="1" applyFill="1" applyBorder="1" applyAlignment="1" applyProtection="1">
      <alignment horizontal="center" vertical="center"/>
      <protection locked="0"/>
    </xf>
    <xf numFmtId="1" fontId="49" fillId="0" borderId="51" xfId="0" applyNumberFormat="1" applyFont="1" applyBorder="1" applyAlignment="1" applyProtection="1">
      <alignment horizontal="center" vertical="center"/>
      <protection locked="0"/>
    </xf>
    <xf numFmtId="1" fontId="49" fillId="0" borderId="14" xfId="0" applyNumberFormat="1" applyFont="1" applyBorder="1" applyAlignment="1" applyProtection="1">
      <alignment horizontal="center" vertical="center"/>
      <protection locked="0"/>
    </xf>
    <xf numFmtId="0" fontId="57" fillId="0" borderId="41" xfId="0" applyFont="1" applyBorder="1" applyAlignment="1">
      <alignment horizontal="center" wrapText="1"/>
    </xf>
    <xf numFmtId="0" fontId="57" fillId="0" borderId="51" xfId="0" applyFont="1" applyBorder="1" applyAlignment="1">
      <alignment horizontal="center" wrapText="1"/>
    </xf>
    <xf numFmtId="0" fontId="57" fillId="0" borderId="18" xfId="0" applyFont="1" applyBorder="1" applyAlignment="1">
      <alignment horizontal="center"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42" fillId="0" borderId="0" xfId="0" applyFont="1" applyAlignment="1">
      <alignment horizontal="center"/>
    </xf>
    <xf numFmtId="0" fontId="25" fillId="28" borderId="41" xfId="0" applyFont="1" applyFill="1" applyBorder="1" applyAlignment="1">
      <alignment horizontal="center" vertical="center" wrapText="1"/>
    </xf>
    <xf numFmtId="0" fontId="25" fillId="28" borderId="5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8"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3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0" fillId="0" borderId="0" xfId="0" applyAlignment="1">
      <alignment horizontal="center"/>
    </xf>
    <xf numFmtId="0" fontId="11" fillId="17" borderId="0" xfId="0" applyFont="1" applyFill="1" applyBorder="1" applyAlignment="1">
      <alignment horizontal="center"/>
    </xf>
    <xf numFmtId="0" fontId="66" fillId="17" borderId="0" xfId="0" applyFont="1" applyFill="1" applyAlignment="1">
      <alignment horizontal="center" vertical="center"/>
    </xf>
    <xf numFmtId="0" fontId="67" fillId="20" borderId="0" xfId="0" applyFont="1" applyFill="1" applyAlignment="1">
      <alignment horizontal="center"/>
    </xf>
    <xf numFmtId="0" fontId="25" fillId="0" borderId="0" xfId="0" applyFont="1" applyAlignment="1">
      <alignment horizontal="center"/>
    </xf>
    <xf numFmtId="0" fontId="11" fillId="30" borderId="0" xfId="0" applyFont="1" applyFill="1" applyBorder="1" applyAlignment="1">
      <alignment horizontal="center"/>
    </xf>
    <xf numFmtId="0" fontId="3" fillId="20" borderId="0" xfId="0" applyFont="1" applyFill="1" applyAlignment="1">
      <alignment horizontal="center"/>
    </xf>
    <xf numFmtId="0" fontId="15" fillId="0" borderId="0" xfId="0" applyFont="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7.tmp"/><Relationship Id="rId2" Type="http://schemas.openxmlformats.org/officeDocument/2006/relationships/image" Target="../media/image16.tmp"/><Relationship Id="rId1" Type="http://schemas.openxmlformats.org/officeDocument/2006/relationships/image" Target="../media/image1.jpeg"/><Relationship Id="rId4" Type="http://schemas.openxmlformats.org/officeDocument/2006/relationships/image" Target="../media/image18.tmp"/></Relationships>
</file>

<file path=xl/drawings/_rels/drawing21.xml.rels><?xml version="1.0" encoding="UTF-8" standalone="yes"?>
<Relationships xmlns="http://schemas.openxmlformats.org/package/2006/relationships"><Relationship Id="rId2" Type="http://schemas.openxmlformats.org/officeDocument/2006/relationships/image" Target="../media/image19.tm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205740</xdr:colOff>
      <xdr:row>13</xdr:row>
      <xdr:rowOff>198120</xdr:rowOff>
    </xdr:from>
    <xdr:to>
      <xdr:col>7</xdr:col>
      <xdr:colOff>2162175</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144780</xdr:colOff>
      <xdr:row>0</xdr:row>
      <xdr:rowOff>93345</xdr:rowOff>
    </xdr:from>
    <xdr:to>
      <xdr:col>2</xdr:col>
      <xdr:colOff>502920</xdr:colOff>
      <xdr:row>0</xdr:row>
      <xdr:rowOff>329565</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144780" y="93345"/>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175260</xdr:colOff>
      <xdr:row>0</xdr:row>
      <xdr:rowOff>215265</xdr:rowOff>
    </xdr:from>
    <xdr:to>
      <xdr:col>2</xdr:col>
      <xdr:colOff>619125</xdr:colOff>
      <xdr:row>1</xdr:row>
      <xdr:rowOff>158750</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984885" y="215265"/>
          <a:ext cx="1618615"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270510</xdr:colOff>
      <xdr:row>48</xdr:row>
      <xdr:rowOff>236220</xdr:rowOff>
    </xdr:to>
    <xdr:pic>
      <xdr:nvPicPr>
        <xdr:cNvPr id="16488" name="Picture 1" descr="CUPE_text_bw.jpg">
          <a:extLst>
            <a:ext uri="{FF2B5EF4-FFF2-40B4-BE49-F238E27FC236}">
              <a16:creationId xmlns:a16="http://schemas.microsoft.com/office/drawing/2014/main" id="{00000000-0008-0000-0E00-000068400000}"/>
            </a:ext>
          </a:extLst>
        </xdr:cNvPr>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101600</xdr:colOff>
      <xdr:row>0</xdr:row>
      <xdr:rowOff>88900</xdr:rowOff>
    </xdr:from>
    <xdr:to>
      <xdr:col>16</xdr:col>
      <xdr:colOff>342900</xdr:colOff>
      <xdr:row>23</xdr:row>
      <xdr:rowOff>101599</xdr:rowOff>
    </xdr:to>
    <xdr:pic>
      <xdr:nvPicPr>
        <xdr:cNvPr id="23" name="Picture 22" descr="BUDGET NOTES.docx - Word">
          <a:extLst>
            <a:ext uri="{FF2B5EF4-FFF2-40B4-BE49-F238E27FC236}">
              <a16:creationId xmlns:a16="http://schemas.microsoft.com/office/drawing/2014/main" id="{00000000-0008-0000-0F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163300" y="88900"/>
          <a:ext cx="5727700" cy="981709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a:extLst>
            <a:ext uri="{FF2B5EF4-FFF2-40B4-BE49-F238E27FC236}">
              <a16:creationId xmlns:a16="http://schemas.microsoft.com/office/drawing/2014/main" id="{00000000-0008-0000-1100-000007000000}"/>
            </a:ext>
          </a:extLst>
        </xdr:cNvPr>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a:extLst>
            <a:ext uri="{FF2B5EF4-FFF2-40B4-BE49-F238E27FC236}">
              <a16:creationId xmlns:a16="http://schemas.microsoft.com/office/drawing/2014/main" id="{00000000-0008-0000-1100-00000C000000}"/>
            </a:ext>
          </a:extLst>
        </xdr:cNvPr>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81861</xdr:colOff>
      <xdr:row>34</xdr:row>
      <xdr:rowOff>171450</xdr:rowOff>
    </xdr:from>
    <xdr:to>
      <xdr:col>6</xdr:col>
      <xdr:colOff>781050</xdr:colOff>
      <xdr:row>36</xdr:row>
      <xdr:rowOff>127551</xdr:rowOff>
    </xdr:to>
    <xdr:sp macro="" textlink="">
      <xdr:nvSpPr>
        <xdr:cNvPr id="20" name="Left Arrow 19">
          <a:extLst>
            <a:ext uri="{FF2B5EF4-FFF2-40B4-BE49-F238E27FC236}">
              <a16:creationId xmlns:a16="http://schemas.microsoft.com/office/drawing/2014/main" id="{00000000-0008-0000-1100-000014000000}"/>
            </a:ext>
          </a:extLst>
        </xdr:cNvPr>
        <xdr:cNvSpPr/>
      </xdr:nvSpPr>
      <xdr:spPr bwMode="auto">
        <a:xfrm>
          <a:off x="5234886" y="8610600"/>
          <a:ext cx="699189" cy="4323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twoCellAnchor editAs="oneCell">
    <xdr:from>
      <xdr:col>1</xdr:col>
      <xdr:colOff>9525</xdr:colOff>
      <xdr:row>0</xdr:row>
      <xdr:rowOff>95250</xdr:rowOff>
    </xdr:from>
    <xdr:to>
      <xdr:col>2</xdr:col>
      <xdr:colOff>548640</xdr:colOff>
      <xdr:row>0</xdr:row>
      <xdr:rowOff>331470</xdr:rowOff>
    </xdr:to>
    <xdr:pic>
      <xdr:nvPicPr>
        <xdr:cNvPr id="4" name="Picture 5" descr="CUPE_text_bw.jp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38125" y="952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259080</xdr:colOff>
      <xdr:row>0</xdr:row>
      <xdr:rowOff>64770</xdr:rowOff>
    </xdr:from>
    <xdr:to>
      <xdr:col>2</xdr:col>
      <xdr:colOff>466725</xdr:colOff>
      <xdr:row>0</xdr:row>
      <xdr:rowOff>349457</xdr:rowOff>
    </xdr:to>
    <xdr:pic>
      <xdr:nvPicPr>
        <xdr:cNvPr id="2" name="Picture 5" descr="CUPE_text_bw.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9080" y="64770"/>
          <a:ext cx="1112520" cy="28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a:extLst>
            <a:ext uri="{FF2B5EF4-FFF2-40B4-BE49-F238E27FC236}">
              <a16:creationId xmlns:a16="http://schemas.microsoft.com/office/drawing/2014/main" id="{00000000-0008-0000-14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a:extLst>
            <a:ext uri="{FF2B5EF4-FFF2-40B4-BE49-F238E27FC236}">
              <a16:creationId xmlns:a16="http://schemas.microsoft.com/office/drawing/2014/main" id="{00000000-0008-0000-1400-000009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a:extLst>
            <a:ext uri="{FF2B5EF4-FFF2-40B4-BE49-F238E27FC236}">
              <a16:creationId xmlns:a16="http://schemas.microsoft.com/office/drawing/2014/main" id="{00000000-0008-0000-1400-00000A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177248</xdr:colOff>
      <xdr:row>0</xdr:row>
      <xdr:rowOff>61705</xdr:rowOff>
    </xdr:from>
    <xdr:to>
      <xdr:col>2</xdr:col>
      <xdr:colOff>157370</xdr:colOff>
      <xdr:row>0</xdr:row>
      <xdr:rowOff>336867</xdr:rowOff>
    </xdr:to>
    <xdr:pic>
      <xdr:nvPicPr>
        <xdr:cNvPr id="3" name="Picture 5" descr="CUPE_text_bw.jp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77248" y="61705"/>
          <a:ext cx="88292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pe.ca/financial-officers-handbook" TargetMode="External"/><Relationship Id="rId1" Type="http://schemas.openxmlformats.org/officeDocument/2006/relationships/hyperlink" Target="mailto:ledger@cupe.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B62"/>
  <sheetViews>
    <sheetView tabSelected="1" zoomScaleNormal="100" zoomScaleSheetLayoutView="100" workbookViewId="0">
      <selection activeCell="A62" sqref="A62"/>
    </sheetView>
  </sheetViews>
  <sheetFormatPr defaultRowHeight="12.75"/>
  <cols>
    <col min="1" max="1" width="5.140625" customWidth="1"/>
    <col min="4" max="4" width="15.42578125" customWidth="1"/>
    <col min="5" max="5" width="12.28515625" customWidth="1"/>
    <col min="6" max="6" width="10.42578125" customWidth="1"/>
    <col min="7" max="7" width="19.140625" customWidth="1"/>
    <col min="8" max="8" width="35.42578125" customWidth="1"/>
    <col min="9" max="9" width="5.28515625" customWidth="1"/>
    <col min="10" max="10" width="22.140625" customWidth="1"/>
    <col min="13" max="13" width="9.140625" customWidth="1"/>
    <col min="14" max="14" width="15.5703125" customWidth="1"/>
  </cols>
  <sheetData>
    <row r="1" spans="1:28" ht="33" customHeight="1">
      <c r="C1" s="94"/>
      <c r="D1" s="844" t="s">
        <v>157</v>
      </c>
      <c r="E1" s="844"/>
      <c r="F1" s="844"/>
      <c r="G1" s="844"/>
      <c r="H1" s="844"/>
      <c r="I1" s="181"/>
      <c r="J1" s="93"/>
      <c r="K1" s="93"/>
      <c r="L1" s="93"/>
      <c r="M1" s="93"/>
      <c r="N1" s="93"/>
      <c r="O1" s="93"/>
      <c r="P1" s="93"/>
      <c r="Q1" s="93"/>
      <c r="R1" s="93"/>
      <c r="S1" s="93"/>
      <c r="T1" s="93"/>
      <c r="U1" s="93"/>
      <c r="V1" s="93"/>
      <c r="W1" s="93"/>
      <c r="X1" s="93"/>
      <c r="Y1" s="93"/>
      <c r="Z1" s="93"/>
      <c r="AA1" s="93"/>
      <c r="AB1" s="93"/>
    </row>
    <row r="2" spans="1:28" ht="13.5" thickBot="1"/>
    <row r="3" spans="1:28" ht="21" customHeight="1" thickBot="1">
      <c r="A3" s="96" t="s">
        <v>158</v>
      </c>
      <c r="B3" s="80" t="s">
        <v>165</v>
      </c>
      <c r="C3" s="81"/>
      <c r="D3" s="81"/>
      <c r="F3" s="81"/>
      <c r="J3" s="176"/>
      <c r="N3" s="179"/>
      <c r="O3" s="179"/>
      <c r="P3" s="179"/>
      <c r="Q3" s="85"/>
    </row>
    <row r="4" spans="1:28">
      <c r="N4" s="179"/>
      <c r="O4" s="179"/>
      <c r="P4" s="179"/>
      <c r="Q4" s="85"/>
    </row>
    <row r="5" spans="1:28" ht="13.5" thickBot="1">
      <c r="N5" s="179"/>
      <c r="O5" s="179"/>
      <c r="P5" s="179"/>
      <c r="Q5" s="85"/>
    </row>
    <row r="6" spans="1:28" ht="21" thickBot="1">
      <c r="A6" s="96" t="s">
        <v>159</v>
      </c>
      <c r="B6" s="80" t="s">
        <v>166</v>
      </c>
      <c r="J6" s="176"/>
      <c r="N6" s="179"/>
      <c r="O6" s="179"/>
      <c r="P6" s="179"/>
      <c r="Q6" s="85"/>
    </row>
    <row r="7" spans="1:28">
      <c r="N7" s="85"/>
      <c r="O7" s="85"/>
      <c r="P7" s="85"/>
      <c r="Q7" s="85"/>
    </row>
    <row r="8" spans="1:28" ht="13.5" thickBot="1">
      <c r="N8" s="85"/>
      <c r="O8" s="85"/>
      <c r="P8" s="85"/>
      <c r="Q8" s="85"/>
    </row>
    <row r="9" spans="1:28" ht="21" thickBot="1">
      <c r="A9" s="96" t="s">
        <v>160</v>
      </c>
      <c r="B9" s="80" t="s">
        <v>167</v>
      </c>
      <c r="J9" s="177"/>
      <c r="K9" s="83" t="s">
        <v>156</v>
      </c>
      <c r="N9" s="85"/>
      <c r="O9" s="85"/>
      <c r="P9" s="85"/>
      <c r="Q9" s="85"/>
    </row>
    <row r="10" spans="1:28" ht="21" thickBot="1">
      <c r="A10" s="96"/>
      <c r="B10" s="80"/>
      <c r="J10" s="294"/>
      <c r="K10" s="295"/>
      <c r="N10" s="85"/>
      <c r="O10" s="85"/>
      <c r="P10" s="85"/>
      <c r="Q10" s="85"/>
    </row>
    <row r="11" spans="1:28" ht="18.75" customHeight="1">
      <c r="B11" s="84" t="s">
        <v>156</v>
      </c>
      <c r="C11" s="845" t="s">
        <v>360</v>
      </c>
      <c r="D11" s="845"/>
      <c r="E11" s="845"/>
      <c r="F11" s="845"/>
      <c r="G11" s="845"/>
      <c r="H11" s="845"/>
      <c r="I11" s="222"/>
      <c r="J11" s="239" t="s">
        <v>230</v>
      </c>
      <c r="K11" s="240"/>
      <c r="L11" s="240"/>
      <c r="M11" s="227"/>
      <c r="N11" s="228"/>
    </row>
    <row r="12" spans="1:28" ht="13.5" customHeight="1" thickBot="1">
      <c r="I12" s="222"/>
      <c r="J12" s="229" t="s">
        <v>220</v>
      </c>
      <c r="K12" s="230"/>
      <c r="L12" s="231"/>
      <c r="M12" s="231"/>
      <c r="N12" s="232"/>
      <c r="O12" s="87"/>
      <c r="P12" s="87"/>
      <c r="Q12" s="87"/>
      <c r="R12" s="87"/>
    </row>
    <row r="13" spans="1:28" ht="19.5" thickBot="1">
      <c r="B13" s="854" t="s">
        <v>37</v>
      </c>
      <c r="C13" s="855"/>
      <c r="D13" s="856"/>
      <c r="E13" s="857">
        <v>0</v>
      </c>
      <c r="F13" s="858"/>
      <c r="G13" s="857">
        <v>0</v>
      </c>
      <c r="H13" s="858"/>
      <c r="I13" s="222"/>
      <c r="J13" s="229" t="s">
        <v>221</v>
      </c>
      <c r="K13" s="230"/>
      <c r="L13" s="233"/>
      <c r="M13" s="231"/>
      <c r="N13" s="232"/>
      <c r="O13" s="9"/>
      <c r="P13" s="86"/>
      <c r="Q13" s="841"/>
      <c r="R13" s="841"/>
      <c r="S13" s="7"/>
      <c r="T13" s="7"/>
      <c r="U13" s="7"/>
    </row>
    <row r="14" spans="1:28" ht="19.5" thickBot="1">
      <c r="B14" s="849" t="s">
        <v>38</v>
      </c>
      <c r="C14" s="850"/>
      <c r="D14" s="851"/>
      <c r="E14" s="852">
        <v>0</v>
      </c>
      <c r="F14" s="853"/>
      <c r="G14" s="861"/>
      <c r="H14" s="862"/>
      <c r="I14" s="222"/>
      <c r="J14" s="229" t="s">
        <v>222</v>
      </c>
      <c r="K14" s="230"/>
      <c r="L14" s="233"/>
      <c r="M14" s="231"/>
      <c r="N14" s="232"/>
      <c r="O14" s="9"/>
      <c r="P14" s="86"/>
      <c r="Q14" s="225"/>
      <c r="R14" s="225"/>
      <c r="S14" s="7"/>
      <c r="T14" s="7"/>
      <c r="U14" s="7"/>
    </row>
    <row r="15" spans="1:28" ht="16.5" thickBot="1">
      <c r="B15" s="846" t="s">
        <v>109</v>
      </c>
      <c r="C15" s="847"/>
      <c r="D15" s="847"/>
      <c r="E15" s="847"/>
      <c r="F15" s="848"/>
      <c r="G15" s="859"/>
      <c r="H15" s="860"/>
      <c r="I15" s="222"/>
      <c r="J15" s="229"/>
      <c r="K15" s="230"/>
      <c r="L15" s="234"/>
      <c r="M15" s="231"/>
      <c r="N15" s="232"/>
      <c r="O15" s="9"/>
      <c r="P15" s="88"/>
      <c r="Q15" s="842"/>
      <c r="R15" s="843"/>
      <c r="S15" s="7"/>
      <c r="T15" s="7"/>
      <c r="U15" s="7"/>
    </row>
    <row r="16" spans="1:28" ht="16.5" thickBot="1">
      <c r="B16" s="89"/>
      <c r="C16" s="90"/>
      <c r="D16" s="90"/>
      <c r="E16" s="90"/>
      <c r="F16" s="90"/>
      <c r="G16" s="90"/>
      <c r="H16" s="226"/>
      <c r="I16" s="222"/>
      <c r="J16" s="639" t="s">
        <v>192</v>
      </c>
      <c r="K16" s="238" t="s">
        <v>218</v>
      </c>
      <c r="L16" s="863" t="s">
        <v>223</v>
      </c>
      <c r="M16" s="863"/>
      <c r="N16" s="864"/>
      <c r="O16" s="9"/>
      <c r="P16" s="88"/>
      <c r="Q16" s="867"/>
      <c r="R16" s="843"/>
      <c r="S16" s="7"/>
      <c r="T16" s="7"/>
      <c r="U16" s="7"/>
    </row>
    <row r="17" spans="1:21" ht="15.75">
      <c r="B17" s="68"/>
      <c r="C17" s="69"/>
      <c r="D17" s="69"/>
      <c r="E17" s="69"/>
      <c r="F17" s="69"/>
      <c r="G17" s="69"/>
      <c r="H17" s="70"/>
      <c r="I17" s="222"/>
      <c r="J17" s="236" t="s">
        <v>219</v>
      </c>
      <c r="K17" s="238" t="s">
        <v>218</v>
      </c>
      <c r="L17" s="863"/>
      <c r="M17" s="863"/>
      <c r="N17" s="864"/>
      <c r="O17" s="9"/>
      <c r="P17" s="88"/>
      <c r="Q17" s="867"/>
      <c r="R17" s="843"/>
      <c r="S17" s="7"/>
      <c r="T17" s="7"/>
      <c r="U17" s="7"/>
    </row>
    <row r="18" spans="1:21" ht="15.75">
      <c r="B18" s="871" t="s">
        <v>104</v>
      </c>
      <c r="C18" s="872"/>
      <c r="D18" s="872"/>
      <c r="E18" s="872"/>
      <c r="F18" s="872"/>
      <c r="G18" s="873"/>
      <c r="H18" s="874"/>
      <c r="I18" s="222"/>
      <c r="J18" s="237" t="s">
        <v>217</v>
      </c>
      <c r="K18" s="238" t="s">
        <v>218</v>
      </c>
      <c r="L18" s="863"/>
      <c r="M18" s="863"/>
      <c r="N18" s="864"/>
      <c r="O18" s="9"/>
      <c r="P18" s="88"/>
      <c r="Q18" s="867"/>
      <c r="R18" s="843"/>
      <c r="S18" s="7"/>
      <c r="T18" s="7"/>
      <c r="U18" s="7"/>
    </row>
    <row r="19" spans="1:21" ht="18" customHeight="1" thickBot="1">
      <c r="B19" s="73"/>
      <c r="C19" s="12"/>
      <c r="D19" s="12"/>
      <c r="E19" s="12"/>
      <c r="F19" s="12"/>
      <c r="G19" s="12"/>
      <c r="H19" s="67"/>
      <c r="I19" s="222"/>
      <c r="J19" s="241" t="s">
        <v>193</v>
      </c>
      <c r="K19" s="242" t="s">
        <v>218</v>
      </c>
      <c r="L19" s="865"/>
      <c r="M19" s="865"/>
      <c r="N19" s="866"/>
      <c r="O19" s="9"/>
      <c r="P19" s="88"/>
      <c r="Q19" s="867"/>
      <c r="R19" s="843"/>
      <c r="S19" s="7"/>
      <c r="T19" s="7"/>
      <c r="U19" s="7"/>
    </row>
    <row r="20" spans="1:21" ht="16.5" thickBot="1">
      <c r="B20" s="885" t="s">
        <v>105</v>
      </c>
      <c r="C20" s="886"/>
      <c r="D20" s="886"/>
      <c r="E20" s="886"/>
      <c r="F20" s="886"/>
      <c r="G20" s="71"/>
      <c r="H20" s="72"/>
      <c r="I20" s="12"/>
      <c r="J20" s="87"/>
      <c r="K20" s="87"/>
      <c r="L20" s="87"/>
      <c r="M20" s="87"/>
      <c r="N20" s="87"/>
      <c r="O20" s="9"/>
      <c r="P20" s="88"/>
      <c r="Q20" s="867"/>
      <c r="R20" s="843"/>
      <c r="S20" s="7"/>
      <c r="T20" s="7"/>
      <c r="U20" s="7"/>
    </row>
    <row r="21" spans="1:21" ht="16.5" thickBot="1">
      <c r="B21" s="103"/>
      <c r="C21" s="103"/>
      <c r="D21" s="103"/>
      <c r="E21" s="103"/>
      <c r="F21" s="103"/>
      <c r="G21" s="12"/>
      <c r="H21" s="12"/>
      <c r="I21" s="12"/>
      <c r="J21" s="87"/>
      <c r="K21" s="87"/>
      <c r="L21" s="87"/>
      <c r="M21" s="87"/>
      <c r="N21" s="87"/>
      <c r="O21" s="9"/>
      <c r="P21" s="88"/>
      <c r="Q21" s="102"/>
      <c r="R21" s="101"/>
      <c r="S21" s="7"/>
      <c r="T21" s="7"/>
      <c r="U21" s="7"/>
    </row>
    <row r="22" spans="1:21" ht="21" thickBot="1">
      <c r="A22" s="96" t="s">
        <v>195</v>
      </c>
      <c r="B22" s="80" t="s">
        <v>269</v>
      </c>
      <c r="J22" s="296" t="s">
        <v>268</v>
      </c>
      <c r="K22" s="295"/>
      <c r="N22" s="85"/>
      <c r="O22" s="85"/>
      <c r="P22" s="85"/>
      <c r="Q22" s="85"/>
    </row>
    <row r="23" spans="1:21" ht="15.75">
      <c r="B23" s="103"/>
      <c r="C23" s="103"/>
      <c r="D23" s="103"/>
      <c r="E23" s="103"/>
      <c r="F23" s="103"/>
      <c r="G23" s="12"/>
      <c r="H23" s="12"/>
      <c r="I23" s="12"/>
      <c r="J23" s="87"/>
      <c r="K23" s="87"/>
      <c r="L23" s="87"/>
      <c r="M23" s="87"/>
      <c r="N23" s="87"/>
      <c r="O23" s="9"/>
      <c r="P23" s="88"/>
      <c r="Q23" s="342"/>
      <c r="R23" s="343"/>
      <c r="S23" s="7"/>
      <c r="T23" s="7"/>
      <c r="U23" s="7"/>
    </row>
    <row r="24" spans="1:21" ht="24" customHeight="1" thickBot="1">
      <c r="A24" s="99"/>
      <c r="B24" s="104"/>
      <c r="C24" s="99"/>
      <c r="D24" s="99"/>
      <c r="E24" s="99"/>
      <c r="F24" s="99"/>
      <c r="G24" s="99"/>
      <c r="H24" s="99"/>
      <c r="I24" s="99"/>
      <c r="J24" s="100"/>
      <c r="K24" s="100"/>
      <c r="L24" s="100"/>
      <c r="M24" s="100"/>
      <c r="N24" s="100"/>
      <c r="O24" s="87"/>
      <c r="P24" s="87"/>
      <c r="Q24" s="87"/>
      <c r="R24" s="87"/>
    </row>
    <row r="25" spans="1:21" ht="27.75">
      <c r="D25" s="887" t="s">
        <v>161</v>
      </c>
      <c r="E25" s="887"/>
      <c r="F25" s="887"/>
      <c r="G25" s="95"/>
      <c r="H25" s="95"/>
      <c r="I25" s="95"/>
      <c r="O25" s="87"/>
      <c r="P25" s="87"/>
      <c r="Q25" s="87"/>
      <c r="R25" s="87"/>
    </row>
    <row r="26" spans="1:21">
      <c r="O26" s="87"/>
      <c r="P26" s="87"/>
      <c r="Q26" s="87"/>
      <c r="R26" s="87"/>
    </row>
    <row r="27" spans="1:21" ht="18">
      <c r="A27" s="91" t="s">
        <v>162</v>
      </c>
      <c r="B27" s="80" t="s">
        <v>171</v>
      </c>
      <c r="C27" s="80"/>
      <c r="D27" s="80"/>
      <c r="E27" s="80"/>
      <c r="F27" s="82"/>
    </row>
    <row r="29" spans="1:21" ht="14.25">
      <c r="B29" s="208" t="s">
        <v>170</v>
      </c>
    </row>
    <row r="31" spans="1:21" ht="18">
      <c r="A31" s="91" t="s">
        <v>163</v>
      </c>
      <c r="B31" s="80" t="s">
        <v>172</v>
      </c>
      <c r="C31" s="80"/>
      <c r="D31" s="80"/>
      <c r="E31" s="80"/>
      <c r="F31" s="82"/>
    </row>
    <row r="33" spans="1:14" ht="14.25">
      <c r="B33" s="208" t="s">
        <v>170</v>
      </c>
    </row>
    <row r="34" spans="1:14">
      <c r="B34" s="6"/>
    </row>
    <row r="35" spans="1:14">
      <c r="B35" s="6"/>
    </row>
    <row r="36" spans="1:14" ht="18">
      <c r="A36" s="91" t="s">
        <v>164</v>
      </c>
      <c r="B36" s="80" t="s">
        <v>191</v>
      </c>
      <c r="J36" s="94"/>
      <c r="K36" s="94"/>
      <c r="L36" s="94"/>
      <c r="M36" s="94"/>
      <c r="N36" s="94"/>
    </row>
    <row r="37" spans="1:14" ht="18">
      <c r="A37" s="91"/>
      <c r="B37" s="80"/>
      <c r="J37" s="94"/>
      <c r="K37" s="94"/>
      <c r="L37" s="94"/>
      <c r="M37" s="94"/>
      <c r="N37" s="94"/>
    </row>
    <row r="38" spans="1:14" s="208" customFormat="1" ht="15">
      <c r="A38" s="184"/>
      <c r="B38" s="208" t="s">
        <v>348</v>
      </c>
      <c r="J38" s="640"/>
      <c r="K38" s="640"/>
      <c r="L38" s="640"/>
      <c r="M38" s="640"/>
      <c r="N38" s="640"/>
    </row>
    <row r="39" spans="1:14" s="208" customFormat="1" ht="14.25">
      <c r="B39" s="208" t="s">
        <v>225</v>
      </c>
      <c r="J39" s="640"/>
      <c r="K39" s="640"/>
      <c r="L39" s="640"/>
      <c r="M39" s="640"/>
      <c r="N39" s="640"/>
    </row>
    <row r="40" spans="1:14" s="208" customFormat="1" ht="14.25">
      <c r="J40" s="640"/>
      <c r="K40" s="640"/>
      <c r="L40" s="640"/>
      <c r="M40" s="640"/>
      <c r="N40" s="640"/>
    </row>
    <row r="41" spans="1:14" s="208" customFormat="1" ht="14.25">
      <c r="C41" s="208" t="s">
        <v>226</v>
      </c>
      <c r="J41" s="640"/>
      <c r="K41" s="640"/>
      <c r="L41" s="640"/>
      <c r="M41" s="640"/>
      <c r="N41" s="640"/>
    </row>
    <row r="42" spans="1:14" s="208" customFormat="1" ht="14.25">
      <c r="C42" s="208" t="s">
        <v>227</v>
      </c>
      <c r="J42" s="640"/>
      <c r="K42" s="640"/>
      <c r="L42" s="640"/>
      <c r="M42" s="640"/>
      <c r="N42" s="640"/>
    </row>
    <row r="43" spans="1:14" s="208" customFormat="1" ht="14.25">
      <c r="C43" s="208" t="s">
        <v>228</v>
      </c>
      <c r="J43" s="640"/>
      <c r="K43" s="640"/>
      <c r="L43" s="640"/>
      <c r="M43" s="640"/>
      <c r="N43" s="640"/>
    </row>
    <row r="44" spans="1:14" s="208" customFormat="1" ht="14.25">
      <c r="C44" s="208" t="s">
        <v>229</v>
      </c>
      <c r="J44" s="640"/>
      <c r="K44" s="640"/>
      <c r="L44" s="640"/>
      <c r="M44" s="640"/>
      <c r="N44" s="640"/>
    </row>
    <row r="45" spans="1:14" s="640" customFormat="1" ht="14.25">
      <c r="C45" s="640" t="s">
        <v>349</v>
      </c>
    </row>
    <row r="46" spans="1:14" s="208" customFormat="1" ht="14.25">
      <c r="J46" s="640"/>
      <c r="K46" s="640"/>
      <c r="L46" s="640"/>
      <c r="M46" s="640"/>
      <c r="N46" s="640"/>
    </row>
    <row r="47" spans="1:14" s="641" customFormat="1" ht="14.25">
      <c r="C47" s="642" t="s">
        <v>334</v>
      </c>
    </row>
    <row r="48" spans="1:14" s="94" customFormat="1" ht="15">
      <c r="B48" s="243"/>
      <c r="C48" s="244"/>
    </row>
    <row r="49" spans="1:27" s="94" customFormat="1" ht="15">
      <c r="B49" s="243"/>
      <c r="C49" s="244"/>
    </row>
    <row r="50" spans="1:27" ht="18">
      <c r="A50" s="91" t="s">
        <v>190</v>
      </c>
      <c r="B50" s="80" t="s">
        <v>173</v>
      </c>
    </row>
    <row r="52" spans="1:27" ht="14.25" customHeight="1">
      <c r="B52" s="875" t="s">
        <v>369</v>
      </c>
      <c r="C52" s="875"/>
      <c r="D52" s="875"/>
      <c r="E52" s="875"/>
      <c r="F52" s="875"/>
      <c r="G52" s="875"/>
      <c r="H52" s="875"/>
      <c r="I52" s="875"/>
      <c r="J52" s="875"/>
      <c r="K52" s="875"/>
      <c r="L52" s="875"/>
      <c r="M52" s="875"/>
      <c r="N52" s="875"/>
    </row>
    <row r="53" spans="1:27" ht="14.25" customHeight="1">
      <c r="B53" s="875"/>
      <c r="C53" s="875"/>
      <c r="D53" s="875"/>
      <c r="E53" s="875"/>
      <c r="F53" s="875"/>
      <c r="G53" s="875"/>
      <c r="H53" s="875"/>
      <c r="I53" s="875"/>
      <c r="J53" s="875"/>
      <c r="K53" s="875"/>
      <c r="L53" s="875"/>
      <c r="M53" s="875"/>
      <c r="N53" s="875"/>
    </row>
    <row r="54" spans="1:27">
      <c r="E54" s="85"/>
      <c r="F54" s="85"/>
    </row>
    <row r="55" spans="1:27" ht="13.5" thickBot="1"/>
    <row r="56" spans="1:27" s="643" customFormat="1" ht="27">
      <c r="A56" s="868" t="s">
        <v>224</v>
      </c>
      <c r="B56" s="869"/>
      <c r="C56" s="869"/>
      <c r="D56" s="869"/>
      <c r="E56" s="869"/>
      <c r="F56" s="869"/>
      <c r="G56" s="869"/>
      <c r="H56" s="869"/>
      <c r="I56" s="869"/>
      <c r="J56" s="869"/>
      <c r="K56" s="869"/>
      <c r="L56" s="869"/>
      <c r="M56" s="869"/>
      <c r="N56" s="870"/>
      <c r="O56" s="827"/>
      <c r="P56" s="827"/>
      <c r="Q56" s="827"/>
      <c r="R56" s="243"/>
      <c r="S56" s="243"/>
      <c r="T56" s="243"/>
      <c r="U56" s="243"/>
      <c r="V56" s="243"/>
      <c r="W56" s="243"/>
      <c r="X56" s="243"/>
      <c r="Y56" s="243"/>
      <c r="Z56" s="243"/>
      <c r="AA56" s="243"/>
    </row>
    <row r="57" spans="1:27" s="643" customFormat="1" ht="30.75" thickBot="1">
      <c r="A57" s="882" t="s">
        <v>317</v>
      </c>
      <c r="B57" s="883"/>
      <c r="C57" s="883"/>
      <c r="D57" s="883"/>
      <c r="E57" s="883"/>
      <c r="F57" s="883"/>
      <c r="G57" s="883"/>
      <c r="H57" s="883"/>
      <c r="I57" s="883"/>
      <c r="J57" s="883"/>
      <c r="K57" s="883"/>
      <c r="L57" s="883"/>
      <c r="M57" s="883"/>
      <c r="N57" s="884"/>
      <c r="O57" s="828"/>
      <c r="P57" s="828"/>
      <c r="Q57" s="828"/>
      <c r="R57" s="243"/>
      <c r="S57" s="243"/>
      <c r="T57" s="243"/>
      <c r="U57" s="243"/>
      <c r="V57" s="243"/>
      <c r="W57" s="243"/>
      <c r="X57" s="243"/>
      <c r="Y57" s="243"/>
      <c r="Z57" s="243"/>
      <c r="AA57" s="243"/>
    </row>
    <row r="58" spans="1:27" ht="13.5" thickBot="1">
      <c r="O58" s="94"/>
      <c r="P58" s="94"/>
      <c r="Q58" s="94"/>
      <c r="R58" s="94"/>
      <c r="S58" s="94"/>
      <c r="T58" s="94"/>
      <c r="U58" s="94"/>
      <c r="V58" s="94"/>
      <c r="W58" s="94"/>
      <c r="X58" s="94"/>
      <c r="Y58" s="94"/>
      <c r="Z58" s="94"/>
      <c r="AA58" s="94"/>
    </row>
    <row r="59" spans="1:27" s="644" customFormat="1" ht="27">
      <c r="A59" s="876" t="s">
        <v>359</v>
      </c>
      <c r="B59" s="877"/>
      <c r="C59" s="877"/>
      <c r="D59" s="877"/>
      <c r="E59" s="877"/>
      <c r="F59" s="877"/>
      <c r="G59" s="877"/>
      <c r="H59" s="877"/>
      <c r="I59" s="877"/>
      <c r="J59" s="877"/>
      <c r="K59" s="877"/>
      <c r="L59" s="877"/>
      <c r="M59" s="877"/>
      <c r="N59" s="878"/>
      <c r="O59" s="827"/>
      <c r="P59" s="827"/>
      <c r="Q59" s="827"/>
      <c r="R59" s="243"/>
      <c r="S59" s="243"/>
      <c r="T59" s="243"/>
      <c r="U59" s="243"/>
      <c r="V59" s="243"/>
      <c r="W59" s="243"/>
      <c r="X59" s="243"/>
      <c r="Y59" s="243"/>
      <c r="Z59" s="243"/>
      <c r="AA59" s="243"/>
    </row>
    <row r="60" spans="1:27" s="644" customFormat="1" ht="30.75" thickBot="1">
      <c r="A60" s="879" t="s">
        <v>358</v>
      </c>
      <c r="B60" s="880"/>
      <c r="C60" s="880"/>
      <c r="D60" s="880"/>
      <c r="E60" s="880"/>
      <c r="F60" s="880"/>
      <c r="G60" s="880"/>
      <c r="H60" s="880"/>
      <c r="I60" s="880"/>
      <c r="J60" s="880"/>
      <c r="K60" s="880"/>
      <c r="L60" s="880"/>
      <c r="M60" s="880"/>
      <c r="N60" s="881"/>
      <c r="O60" s="828"/>
      <c r="P60" s="828"/>
      <c r="Q60" s="828"/>
      <c r="R60" s="243"/>
      <c r="S60" s="243"/>
      <c r="T60" s="243"/>
      <c r="U60" s="243"/>
      <c r="V60" s="243"/>
      <c r="W60" s="243"/>
      <c r="X60" s="243"/>
      <c r="Y60" s="243"/>
      <c r="Z60" s="243"/>
      <c r="AA60" s="243"/>
    </row>
    <row r="62" spans="1:27">
      <c r="A62" s="92"/>
    </row>
  </sheetData>
  <mergeCells count="27">
    <mergeCell ref="A59:N59"/>
    <mergeCell ref="A60:N60"/>
    <mergeCell ref="A57:N57"/>
    <mergeCell ref="B20:F20"/>
    <mergeCell ref="D25:F25"/>
    <mergeCell ref="L16:N19"/>
    <mergeCell ref="Q16:R16"/>
    <mergeCell ref="Q18:R18"/>
    <mergeCell ref="A56:N56"/>
    <mergeCell ref="Q20:R20"/>
    <mergeCell ref="Q17:R17"/>
    <mergeCell ref="Q19:R19"/>
    <mergeCell ref="B18:F18"/>
    <mergeCell ref="G18:H18"/>
    <mergeCell ref="B52:N53"/>
    <mergeCell ref="Q13:R13"/>
    <mergeCell ref="Q15:R15"/>
    <mergeCell ref="D1:H1"/>
    <mergeCell ref="C11:H11"/>
    <mergeCell ref="B15:F15"/>
    <mergeCell ref="B14:D14"/>
    <mergeCell ref="E14:F14"/>
    <mergeCell ref="B13:D13"/>
    <mergeCell ref="E13:F13"/>
    <mergeCell ref="G13:H13"/>
    <mergeCell ref="G15:H15"/>
    <mergeCell ref="G14:H14"/>
  </mergeCells>
  <phoneticPr fontId="0" type="noConversion"/>
  <dataValidations count="1">
    <dataValidation type="whole" operator="notEqual" allowBlank="1" showErrorMessage="1" errorTitle="Local Number 2nd" error="You need to provide your local number." promptTitle="Local number" sqref="J6 J3" xr:uid="{00000000-0002-0000-0000-000000000000}">
      <formula1>0</formula1>
    </dataValidation>
  </dataValidations>
  <hyperlinks>
    <hyperlink ref="J19" location="'WRITTEN REPORTS'!A1" display="WRITTEN REPORTS" xr:uid="{00000000-0004-0000-0000-000000000000}"/>
    <hyperlink ref="J18" location="'WHEN FINISHED'!A1" display="WHEN FINISHED" xr:uid="{00000000-0004-0000-0000-000001000000}"/>
    <hyperlink ref="J17" location="'DR locals'!A1" display="DR locals" xr:uid="{00000000-0004-0000-0000-000002000000}"/>
    <hyperlink ref="A57" r:id="rId1" display="ledger@cupe.ca" xr:uid="{00000000-0004-0000-0000-000003000000}"/>
    <hyperlink ref="J22" location="Jan!A1" display="1st month" xr:uid="{00000000-0004-0000-0000-000004000000}"/>
    <hyperlink ref="J16" location="'BANK REC TIPS'!A1" display="BANK REC TIPS" xr:uid="{00000000-0004-0000-0000-000005000000}"/>
    <hyperlink ref="A60:N60" r:id="rId2" display="https://cupe.ca/financial-officers-handbook" xr:uid="{00000000-0004-0000-0000-000006000000}"/>
  </hyperlinks>
  <pageMargins left="0.23622047244094491" right="0.23622047244094491" top="0.74803149606299213" bottom="0.74803149606299213" header="0.31496062992125984" footer="0.31496062992125984"/>
  <pageSetup scale="49" orientation="landscape" r:id="rId3"/>
  <ignoredErrors>
    <ignoredError sqref="A3 A6 A9 A22" numberStoredAsText="1"/>
  </ignoredError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81</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51"/>
      <c r="E4" s="1152"/>
      <c r="F4" s="668">
        <f>SUM(H4:I4)</f>
        <v>0</v>
      </c>
      <c r="G4" s="669">
        <f t="shared" ref="G4:G19" si="0">SUM(J4:V4)</f>
        <v>0</v>
      </c>
      <c r="H4" s="670"/>
      <c r="I4" s="671"/>
      <c r="J4" s="672"/>
      <c r="K4" s="673"/>
      <c r="L4" s="673"/>
      <c r="M4" s="673"/>
      <c r="N4" s="673"/>
      <c r="O4" s="673"/>
      <c r="P4" s="673"/>
      <c r="Q4" s="673"/>
      <c r="R4" s="673"/>
      <c r="S4" s="673"/>
      <c r="T4" s="674"/>
      <c r="U4" s="674"/>
      <c r="V4" s="671"/>
    </row>
    <row r="5" spans="1:24" ht="23.1" customHeight="1">
      <c r="A5" s="693"/>
      <c r="B5" s="694"/>
      <c r="C5" s="695"/>
      <c r="D5" s="1004"/>
      <c r="E5" s="1005"/>
      <c r="F5" s="668">
        <f>SUM(H5:I5)</f>
        <v>0</v>
      </c>
      <c r="G5" s="669">
        <f t="shared" si="0"/>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SUM(H6:I6)</f>
        <v>0</v>
      </c>
      <c r="G6" s="669">
        <f t="shared" si="0"/>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SUM(H7:I7)</f>
        <v>0</v>
      </c>
      <c r="G7" s="669">
        <f t="shared" si="0"/>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ref="F8:F35" si="1">SUM(H8:I8)</f>
        <v>0</v>
      </c>
      <c r="G8" s="669">
        <f t="shared" si="0"/>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1"/>
        <v>0</v>
      </c>
      <c r="G9" s="669">
        <f t="shared" si="0"/>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1"/>
        <v>0</v>
      </c>
      <c r="G10" s="669">
        <f t="shared" si="0"/>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1"/>
        <v>0</v>
      </c>
      <c r="G11" s="669">
        <f t="shared" si="0"/>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1"/>
        <v>0</v>
      </c>
      <c r="G12" s="669">
        <f t="shared" si="0"/>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1"/>
        <v>0</v>
      </c>
      <c r="G13" s="669">
        <f t="shared" si="0"/>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1"/>
        <v>0</v>
      </c>
      <c r="G14" s="669">
        <f t="shared" si="0"/>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SUM(H15:I15)</f>
        <v>0</v>
      </c>
      <c r="G15" s="669">
        <f t="shared" si="0"/>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1"/>
        <v>0</v>
      </c>
      <c r="G16" s="669">
        <f t="shared" si="0"/>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1"/>
        <v>0</v>
      </c>
      <c r="G17" s="669">
        <f t="shared" si="0"/>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1"/>
        <v>0</v>
      </c>
      <c r="G18" s="669">
        <f t="shared" si="0"/>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1"/>
        <v>0</v>
      </c>
      <c r="G19" s="669">
        <f t="shared" si="0"/>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1"/>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1023" t="s">
        <v>134</v>
      </c>
      <c r="B51" s="1024"/>
      <c r="C51" s="1024"/>
      <c r="D51" s="1025"/>
      <c r="E51" s="798">
        <f>Jan!E51</f>
        <v>0</v>
      </c>
      <c r="F51" s="121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September</v>
      </c>
      <c r="K53" s="1118"/>
      <c r="L53" s="719">
        <f>'BEGIN HERE'!J6</f>
        <v>0</v>
      </c>
      <c r="M53" s="1020" t="str">
        <f>Jan!M53</f>
        <v>BANK RECONCILIATION</v>
      </c>
      <c r="N53" s="1020"/>
      <c r="O53" s="1020"/>
      <c r="P53" s="1021"/>
      <c r="Q53" s="720" t="str">
        <f>J53</f>
        <v>September</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Aug!J77</f>
        <v>0</v>
      </c>
      <c r="K56" s="959"/>
      <c r="L56" s="830"/>
      <c r="M56" s="737" t="str">
        <f>Jan!M56</f>
        <v>Deduct</v>
      </c>
      <c r="N56" s="1037" t="s">
        <v>114</v>
      </c>
      <c r="O56" s="1038"/>
      <c r="P56" s="1039"/>
      <c r="Q56" s="738"/>
      <c r="R56" s="1037" t="s">
        <v>100</v>
      </c>
      <c r="S56" s="1038"/>
      <c r="T56" s="1039"/>
    </row>
    <row r="57" spans="1:22" ht="37.5" customHeight="1" thickBot="1">
      <c r="A57" s="1022"/>
      <c r="B57" s="1022"/>
      <c r="C57" s="1022"/>
      <c r="D57" s="1022"/>
      <c r="E57" s="1186" t="str">
        <f>Jan!E57</f>
        <v>INCOME</v>
      </c>
      <c r="F57" s="1187"/>
      <c r="G57" s="1188"/>
      <c r="H57" s="1186" t="str">
        <f>C2</f>
        <v>September</v>
      </c>
      <c r="I57" s="1188"/>
      <c r="J57" s="1216" t="str">
        <f>Jan!J57</f>
        <v>Year to Date</v>
      </c>
      <c r="K57" s="1217"/>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91" t="str">
        <f>H3</f>
        <v>Dues</v>
      </c>
      <c r="F58" s="1192"/>
      <c r="G58" s="1192"/>
      <c r="H58" s="1116">
        <f>H50</f>
        <v>0</v>
      </c>
      <c r="I58" s="1116"/>
      <c r="J58" s="1110">
        <f>H58+Aug!J58</f>
        <v>0</v>
      </c>
      <c r="K58" s="1110"/>
      <c r="L58" s="839"/>
      <c r="M58" s="742"/>
      <c r="N58" s="743"/>
      <c r="O58" s="906"/>
      <c r="P58" s="907"/>
      <c r="Q58" s="742"/>
      <c r="R58" s="744"/>
      <c r="S58" s="906"/>
      <c r="T58" s="907"/>
    </row>
    <row r="59" spans="1:22" ht="24.95" customHeight="1" thickBot="1">
      <c r="A59" s="1022"/>
      <c r="B59" s="1022"/>
      <c r="C59" s="1022"/>
      <c r="D59" s="1022"/>
      <c r="E59" s="1189" t="str">
        <f>I3</f>
        <v>Other</v>
      </c>
      <c r="F59" s="1190"/>
      <c r="G59" s="1190"/>
      <c r="H59" s="1115">
        <f>I50</f>
        <v>0</v>
      </c>
      <c r="I59" s="1115"/>
      <c r="J59" s="1109">
        <f>H59+Aug!J59</f>
        <v>0</v>
      </c>
      <c r="K59" s="1109"/>
      <c r="L59" s="839"/>
      <c r="M59" s="742"/>
      <c r="N59" s="743"/>
      <c r="O59" s="906"/>
      <c r="P59" s="907"/>
      <c r="Q59" s="742"/>
      <c r="R59" s="744"/>
      <c r="S59" s="906"/>
      <c r="T59" s="907"/>
    </row>
    <row r="60" spans="1:22" ht="30.75" customHeight="1" thickBot="1">
      <c r="A60" s="735"/>
      <c r="B60" s="728"/>
      <c r="C60" s="728"/>
      <c r="D60" s="728"/>
      <c r="E60" s="1178" t="str">
        <f>Jan!E60</f>
        <v>Total Income:</v>
      </c>
      <c r="F60" s="1179"/>
      <c r="G60" s="1180"/>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1186" t="str">
        <f>Jan!E61</f>
        <v>EXPENSES</v>
      </c>
      <c r="F61" s="1187"/>
      <c r="G61" s="1188"/>
      <c r="H61" s="1144" t="str">
        <f>C2</f>
        <v>September</v>
      </c>
      <c r="I61" s="1145"/>
      <c r="J61" s="1113" t="str">
        <f>J57</f>
        <v>Year to Date</v>
      </c>
      <c r="K61" s="1114"/>
      <c r="L61" s="839"/>
      <c r="M61" s="742"/>
      <c r="N61" s="743"/>
      <c r="O61" s="906"/>
      <c r="P61" s="907"/>
      <c r="Q61" s="742"/>
      <c r="R61" s="744"/>
      <c r="S61" s="906"/>
      <c r="T61" s="907"/>
    </row>
    <row r="62" spans="1:22" ht="24.95" customHeight="1">
      <c r="A62" s="735"/>
      <c r="B62" s="736"/>
      <c r="C62" s="736"/>
      <c r="D62" s="736"/>
      <c r="E62" s="1191" t="str">
        <f>J3</f>
        <v>CUPE Per Capita</v>
      </c>
      <c r="F62" s="1192"/>
      <c r="G62" s="1192"/>
      <c r="H62" s="1116">
        <f>J50</f>
        <v>0</v>
      </c>
      <c r="I62" s="1116"/>
      <c r="J62" s="1110">
        <f>H62+Aug!J62</f>
        <v>0</v>
      </c>
      <c r="K62" s="1110"/>
      <c r="L62" s="839"/>
      <c r="M62" s="742"/>
      <c r="N62" s="743"/>
      <c r="O62" s="906"/>
      <c r="P62" s="907"/>
      <c r="Q62" s="742"/>
      <c r="R62" s="744"/>
      <c r="S62" s="906"/>
      <c r="T62" s="907"/>
    </row>
    <row r="63" spans="1:22" ht="24.95" customHeight="1">
      <c r="A63" s="735"/>
      <c r="B63" s="736"/>
      <c r="C63" s="736"/>
      <c r="D63" s="736"/>
      <c r="E63" s="1181" t="str">
        <f>K3</f>
        <v>Affiliation Fees</v>
      </c>
      <c r="F63" s="1182"/>
      <c r="G63" s="1182"/>
      <c r="H63" s="1099">
        <f>K50</f>
        <v>0</v>
      </c>
      <c r="I63" s="1099"/>
      <c r="J63" s="1104">
        <f>H63+Aug!J63</f>
        <v>0</v>
      </c>
      <c r="K63" s="1104"/>
      <c r="L63" s="839"/>
      <c r="M63" s="742"/>
      <c r="N63" s="743"/>
      <c r="O63" s="906"/>
      <c r="P63" s="907"/>
      <c r="Q63" s="742"/>
      <c r="R63" s="744"/>
      <c r="S63" s="906"/>
      <c r="T63" s="907"/>
    </row>
    <row r="64" spans="1:22" ht="24.95" customHeight="1">
      <c r="A64" s="735"/>
      <c r="B64" s="736"/>
      <c r="C64" s="736"/>
      <c r="D64" s="736"/>
      <c r="E64" s="1181" t="str">
        <f>L3</f>
        <v>Salaries</v>
      </c>
      <c r="F64" s="1182"/>
      <c r="G64" s="1182"/>
      <c r="H64" s="1099">
        <f>L50</f>
        <v>0</v>
      </c>
      <c r="I64" s="1099"/>
      <c r="J64" s="1104">
        <f>H64+Aug!J64</f>
        <v>0</v>
      </c>
      <c r="K64" s="1104"/>
      <c r="L64" s="839"/>
      <c r="M64" s="742"/>
      <c r="N64" s="743"/>
      <c r="O64" s="906"/>
      <c r="P64" s="907"/>
      <c r="Q64" s="742"/>
      <c r="R64" s="744"/>
      <c r="S64" s="906"/>
      <c r="T64" s="907"/>
    </row>
    <row r="65" spans="1:20" ht="24.95" customHeight="1">
      <c r="A65" s="735"/>
      <c r="B65" s="736"/>
      <c r="C65" s="736"/>
      <c r="D65" s="736"/>
      <c r="E65" s="1181" t="str">
        <f>M3</f>
        <v>Operating Expenses</v>
      </c>
      <c r="F65" s="1182"/>
      <c r="G65" s="1182"/>
      <c r="H65" s="1099">
        <f>M50</f>
        <v>0</v>
      </c>
      <c r="I65" s="1099"/>
      <c r="J65" s="1104">
        <f>H65+Aug!J65</f>
        <v>0</v>
      </c>
      <c r="K65" s="1104"/>
      <c r="L65" s="839"/>
      <c r="M65" s="742"/>
      <c r="N65" s="743"/>
      <c r="O65" s="906"/>
      <c r="P65" s="907"/>
      <c r="Q65" s="742"/>
      <c r="R65" s="744"/>
      <c r="S65" s="906"/>
      <c r="T65" s="907"/>
    </row>
    <row r="66" spans="1:20" ht="24.95" customHeight="1">
      <c r="A66" s="735"/>
      <c r="B66" s="736"/>
      <c r="C66" s="736"/>
      <c r="D66" s="736"/>
      <c r="E66" s="1181" t="str">
        <f>N3</f>
        <v>Special Purchases</v>
      </c>
      <c r="F66" s="1182"/>
      <c r="G66" s="1182"/>
      <c r="H66" s="1099">
        <f>N50</f>
        <v>0</v>
      </c>
      <c r="I66" s="1099"/>
      <c r="J66" s="1104">
        <f>H66+Aug!J66</f>
        <v>0</v>
      </c>
      <c r="K66" s="1104"/>
      <c r="L66" s="839"/>
      <c r="M66" s="742"/>
      <c r="N66" s="743"/>
      <c r="O66" s="906"/>
      <c r="P66" s="907"/>
      <c r="Q66" s="742"/>
      <c r="R66" s="744"/>
      <c r="S66" s="906"/>
      <c r="T66" s="907"/>
    </row>
    <row r="67" spans="1:20" ht="24.95" customHeight="1">
      <c r="A67" s="735"/>
      <c r="B67" s="736"/>
      <c r="C67" s="736"/>
      <c r="D67" s="736"/>
      <c r="E67" s="1181" t="str">
        <f>O3</f>
        <v>Executive Expenses</v>
      </c>
      <c r="F67" s="1182"/>
      <c r="G67" s="1182"/>
      <c r="H67" s="1099">
        <f>O50</f>
        <v>0</v>
      </c>
      <c r="I67" s="1099"/>
      <c r="J67" s="1104">
        <f>H67+Aug!J67</f>
        <v>0</v>
      </c>
      <c r="K67" s="1104"/>
      <c r="L67" s="839"/>
      <c r="M67" s="742"/>
      <c r="N67" s="743"/>
      <c r="O67" s="906"/>
      <c r="P67" s="907"/>
      <c r="Q67" s="742"/>
      <c r="R67" s="744"/>
      <c r="S67" s="906"/>
      <c r="T67" s="907"/>
    </row>
    <row r="68" spans="1:20" ht="24.95" customHeight="1">
      <c r="A68" s="735"/>
      <c r="B68" s="736"/>
      <c r="C68" s="736"/>
      <c r="D68" s="736"/>
      <c r="E68" s="1183" t="str">
        <f>P3</f>
        <v>Bargaining Expenses</v>
      </c>
      <c r="F68" s="1184"/>
      <c r="G68" s="1185"/>
      <c r="H68" s="1099">
        <f>P50</f>
        <v>0</v>
      </c>
      <c r="I68" s="1099"/>
      <c r="J68" s="1104">
        <f>H68+Aug!J68</f>
        <v>0</v>
      </c>
      <c r="K68" s="1104"/>
      <c r="L68" s="839"/>
      <c r="M68" s="742"/>
      <c r="N68" s="743"/>
      <c r="O68" s="906"/>
      <c r="P68" s="907"/>
      <c r="Q68" s="742"/>
      <c r="R68" s="744"/>
      <c r="S68" s="906"/>
      <c r="T68" s="907"/>
    </row>
    <row r="69" spans="1:20" ht="24.95" customHeight="1">
      <c r="A69" s="735"/>
      <c r="B69" s="736"/>
      <c r="C69" s="736"/>
      <c r="D69" s="736"/>
      <c r="E69" s="1181" t="str">
        <f>Q3</f>
        <v>Grievances/ Arbitration</v>
      </c>
      <c r="F69" s="1182"/>
      <c r="G69" s="1182"/>
      <c r="H69" s="1099">
        <f>Q50</f>
        <v>0</v>
      </c>
      <c r="I69" s="1099"/>
      <c r="J69" s="1104">
        <f>H69+Aug!J69</f>
        <v>0</v>
      </c>
      <c r="K69" s="1104"/>
      <c r="L69" s="839"/>
      <c r="M69" s="742"/>
      <c r="N69" s="743"/>
      <c r="O69" s="906"/>
      <c r="P69" s="907"/>
      <c r="Q69" s="742"/>
      <c r="R69" s="744"/>
      <c r="S69" s="906"/>
      <c r="T69" s="907"/>
    </row>
    <row r="70" spans="1:20" ht="24.95" customHeight="1">
      <c r="A70" s="735"/>
      <c r="B70" s="736"/>
      <c r="C70" s="736"/>
      <c r="D70" s="736"/>
      <c r="E70" s="1183" t="str">
        <f>R3</f>
        <v>Committee Expenses</v>
      </c>
      <c r="F70" s="1184"/>
      <c r="G70" s="1185"/>
      <c r="H70" s="1099">
        <f>R50</f>
        <v>0</v>
      </c>
      <c r="I70" s="1099"/>
      <c r="J70" s="1104">
        <f>H70+Aug!J70</f>
        <v>0</v>
      </c>
      <c r="K70" s="1104"/>
      <c r="L70" s="839"/>
      <c r="M70" s="742"/>
      <c r="N70" s="743"/>
      <c r="O70" s="906"/>
      <c r="P70" s="907"/>
      <c r="Q70" s="742"/>
      <c r="R70" s="744"/>
      <c r="S70" s="906"/>
      <c r="T70" s="907"/>
    </row>
    <row r="71" spans="1:20" ht="24.95" customHeight="1">
      <c r="A71" s="735"/>
      <c r="B71" s="736"/>
      <c r="C71" s="736"/>
      <c r="D71" s="736"/>
      <c r="E71" s="1183" t="str">
        <f>S3</f>
        <v>Conventions/ Conferences</v>
      </c>
      <c r="F71" s="1184"/>
      <c r="G71" s="1185"/>
      <c r="H71" s="1099">
        <f>S50</f>
        <v>0</v>
      </c>
      <c r="I71" s="1099"/>
      <c r="J71" s="1104">
        <f>H71+Aug!J71</f>
        <v>0</v>
      </c>
      <c r="K71" s="1104"/>
      <c r="L71" s="839"/>
      <c r="M71" s="742"/>
      <c r="N71" s="743"/>
      <c r="O71" s="906"/>
      <c r="P71" s="907"/>
      <c r="Q71" s="742"/>
      <c r="R71" s="744"/>
      <c r="S71" s="906"/>
      <c r="T71" s="907"/>
    </row>
    <row r="72" spans="1:20" ht="24.95" customHeight="1">
      <c r="A72" s="735"/>
      <c r="B72" s="736"/>
      <c r="C72" s="736"/>
      <c r="D72" s="736"/>
      <c r="E72" s="1183" t="str">
        <f>T3</f>
        <v>Education</v>
      </c>
      <c r="F72" s="1184"/>
      <c r="G72" s="1185"/>
      <c r="H72" s="1099">
        <f>T50</f>
        <v>0</v>
      </c>
      <c r="I72" s="1099"/>
      <c r="J72" s="1104">
        <f>H72+Aug!J72</f>
        <v>0</v>
      </c>
      <c r="K72" s="1104"/>
      <c r="L72" s="839"/>
      <c r="M72" s="742"/>
      <c r="N72" s="743"/>
      <c r="O72" s="906"/>
      <c r="P72" s="907"/>
      <c r="Q72" s="742"/>
      <c r="R72" s="744"/>
      <c r="S72" s="906"/>
      <c r="T72" s="907"/>
    </row>
    <row r="73" spans="1:20" ht="29.25" customHeight="1">
      <c r="A73" s="735"/>
      <c r="B73" s="736"/>
      <c r="C73" s="736"/>
      <c r="D73" s="736"/>
      <c r="E73" s="1183" t="str">
        <f>U3</f>
        <v>Contributions/ Donations</v>
      </c>
      <c r="F73" s="1184"/>
      <c r="G73" s="1185"/>
      <c r="H73" s="1099">
        <f>U50</f>
        <v>0</v>
      </c>
      <c r="I73" s="1099"/>
      <c r="J73" s="1104">
        <f>H73+Aug!J73</f>
        <v>0</v>
      </c>
      <c r="K73" s="1104"/>
      <c r="L73" s="839"/>
      <c r="M73" s="742"/>
      <c r="N73" s="743"/>
      <c r="O73" s="906"/>
      <c r="P73" s="907"/>
      <c r="Q73" s="742"/>
      <c r="R73" s="744"/>
      <c r="S73" s="906"/>
      <c r="T73" s="907"/>
    </row>
    <row r="74" spans="1:20" ht="24.75" customHeight="1" thickBot="1">
      <c r="A74" s="735"/>
      <c r="B74" s="736"/>
      <c r="C74" s="736"/>
      <c r="D74" s="736"/>
      <c r="E74" s="1189" t="str">
        <f>V3</f>
        <v>Other</v>
      </c>
      <c r="F74" s="1190"/>
      <c r="G74" s="1190"/>
      <c r="H74" s="1115">
        <f>V50</f>
        <v>0</v>
      </c>
      <c r="I74" s="1115"/>
      <c r="J74" s="1109">
        <f>H74+Aug!J74</f>
        <v>0</v>
      </c>
      <c r="K74" s="1109"/>
      <c r="L74" s="839"/>
      <c r="M74" s="742"/>
      <c r="N74" s="743"/>
      <c r="O74" s="906"/>
      <c r="P74" s="907"/>
      <c r="Q74" s="742"/>
      <c r="R74" s="744"/>
      <c r="S74" s="906"/>
      <c r="T74" s="907"/>
    </row>
    <row r="75" spans="1:20" ht="24.75" customHeight="1" thickBot="1">
      <c r="A75" s="735"/>
      <c r="B75" s="746"/>
      <c r="C75" s="746"/>
      <c r="D75" s="746"/>
      <c r="E75" s="1198" t="str">
        <f>Jan!E75</f>
        <v>Total Expenses:</v>
      </c>
      <c r="F75" s="1199"/>
      <c r="G75" s="120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95" t="str">
        <f>Jan!E76</f>
        <v>Surplus (Deficit) for the Period:</v>
      </c>
      <c r="F76" s="1196"/>
      <c r="G76" s="1197"/>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942" t="s">
        <v>109</v>
      </c>
      <c r="F77" s="943"/>
      <c r="G77" s="943"/>
      <c r="H77" s="943"/>
      <c r="I77" s="944"/>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6">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6"/>
        <v>0</v>
      </c>
      <c r="L88" s="909"/>
      <c r="M88" s="770"/>
      <c r="N88" s="948" t="s">
        <v>293</v>
      </c>
      <c r="O88" s="949"/>
      <c r="P88" s="950"/>
      <c r="Q88" s="810">
        <f>Q54+Q55-Q87</f>
        <v>0</v>
      </c>
    </row>
    <row r="89" spans="1:21" ht="23.25" customHeight="1">
      <c r="A89" s="980"/>
      <c r="B89" s="981"/>
      <c r="C89" s="981"/>
      <c r="D89" s="981"/>
      <c r="E89" s="982"/>
      <c r="F89" s="764"/>
      <c r="G89" s="772"/>
      <c r="H89" s="766"/>
      <c r="I89" s="977"/>
      <c r="J89" s="978"/>
      <c r="K89" s="933">
        <f t="shared" si="6"/>
        <v>0</v>
      </c>
      <c r="L89" s="909"/>
      <c r="M89" s="773"/>
      <c r="N89" s="896" t="s">
        <v>294</v>
      </c>
      <c r="O89" s="897"/>
      <c r="P89" s="897"/>
      <c r="Q89" s="898"/>
    </row>
    <row r="90" spans="1:21" ht="23.25" customHeight="1">
      <c r="A90" s="980"/>
      <c r="B90" s="981"/>
      <c r="C90" s="981"/>
      <c r="D90" s="981"/>
      <c r="E90" s="982"/>
      <c r="F90" s="764"/>
      <c r="G90" s="772"/>
      <c r="H90" s="766"/>
      <c r="I90" s="977"/>
      <c r="J90" s="978"/>
      <c r="K90" s="933">
        <f t="shared" si="6"/>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6"/>
        <v>0</v>
      </c>
      <c r="L91" s="909"/>
      <c r="M91" s="774"/>
      <c r="N91" s="902"/>
      <c r="O91" s="903"/>
      <c r="P91" s="903"/>
      <c r="Q91" s="904"/>
    </row>
    <row r="92" spans="1:21" ht="23.25" customHeight="1">
      <c r="A92" s="980"/>
      <c r="B92" s="981"/>
      <c r="C92" s="981"/>
      <c r="D92" s="981"/>
      <c r="E92" s="982"/>
      <c r="F92" s="764"/>
      <c r="G92" s="772"/>
      <c r="H92" s="766"/>
      <c r="I92" s="977"/>
      <c r="J92" s="978"/>
      <c r="K92" s="933">
        <f t="shared" si="6"/>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A101" s="735"/>
      <c r="B101" s="736"/>
      <c r="C101" s="736"/>
      <c r="D101" s="736"/>
      <c r="E101" s="736"/>
      <c r="F101" s="736"/>
      <c r="G101" s="736"/>
      <c r="H101" s="736"/>
      <c r="I101" s="736"/>
      <c r="J101" s="811"/>
      <c r="K101" s="736"/>
      <c r="L101" s="736"/>
      <c r="M101" s="780"/>
      <c r="N101" s="780"/>
      <c r="O101" s="780"/>
      <c r="P101" s="752"/>
    </row>
    <row r="102" spans="1:16" ht="15">
      <c r="A102" s="735"/>
      <c r="B102" s="736"/>
      <c r="C102" s="736"/>
      <c r="D102" s="736"/>
      <c r="E102" s="736"/>
      <c r="F102" s="736"/>
      <c r="G102" s="736"/>
      <c r="H102" s="736"/>
      <c r="I102" s="812"/>
      <c r="J102" s="811"/>
      <c r="K102" s="736"/>
      <c r="L102" s="736"/>
      <c r="M102" s="752"/>
      <c r="N102" s="752"/>
      <c r="O102" s="752"/>
      <c r="P102" s="752"/>
    </row>
    <row r="103" spans="1:16" ht="15.75">
      <c r="A103" s="735"/>
      <c r="B103" s="736"/>
      <c r="C103" s="736"/>
      <c r="D103" s="736"/>
      <c r="E103" s="736"/>
      <c r="F103" s="736"/>
      <c r="G103" s="736"/>
      <c r="H103" s="736"/>
      <c r="I103" s="813"/>
      <c r="J103" s="736"/>
      <c r="K103" s="736"/>
      <c r="L103" s="736"/>
    </row>
    <row r="104" spans="1:16" ht="15">
      <c r="A104" s="735"/>
      <c r="B104" s="736"/>
      <c r="C104" s="736"/>
      <c r="D104" s="736"/>
      <c r="E104" s="736"/>
      <c r="F104" s="736"/>
      <c r="G104" s="736"/>
      <c r="H104" s="736"/>
      <c r="I104" s="812"/>
      <c r="J104" s="736"/>
      <c r="K104" s="736"/>
      <c r="L104" s="736"/>
    </row>
    <row r="105" spans="1:16">
      <c r="A105" s="735"/>
      <c r="B105" s="736"/>
      <c r="C105" s="736"/>
      <c r="D105" s="736"/>
      <c r="E105" s="736"/>
      <c r="F105" s="736"/>
      <c r="G105" s="736"/>
      <c r="H105" s="736"/>
      <c r="I105" s="736"/>
      <c r="J105" s="736"/>
      <c r="K105" s="736"/>
      <c r="L105" s="736"/>
    </row>
    <row r="106" spans="1:16">
      <c r="A106" s="735"/>
      <c r="B106" s="736"/>
      <c r="C106" s="736"/>
      <c r="D106" s="736"/>
      <c r="E106" s="736"/>
      <c r="F106" s="736"/>
      <c r="G106" s="736"/>
      <c r="H106" s="736"/>
      <c r="I106" s="811"/>
      <c r="J106" s="736"/>
      <c r="K106" s="736"/>
      <c r="L106" s="736"/>
    </row>
    <row r="107" spans="1:16">
      <c r="A107" s="735"/>
      <c r="B107" s="736"/>
      <c r="C107" s="736"/>
      <c r="D107" s="736"/>
      <c r="E107" s="736"/>
      <c r="F107" s="736"/>
      <c r="G107" s="736"/>
      <c r="H107" s="736"/>
      <c r="I107" s="811"/>
      <c r="J107" s="736"/>
      <c r="K107" s="736"/>
      <c r="L107" s="736"/>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OxSoS1zsno/+Bq2uu9ztzZcjG1uFBS1GSMdYMHzY5g84lRgBHe4aXeK/cYeRlTaAHMpEmlI/IJJhgglbKrTwJQ==" saltValue="GXssG5TTHoGNZQY/a5VuBA==" spinCount="100000" sheet="1" formatCells="0" formatColumns="0" formatRows="0" insertColumns="0" insertRows="0" insertHyperlinks="0" deleteRows="0"/>
  <mergeCells count="248">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E63:G63"/>
    <mergeCell ref="G84:G85"/>
    <mergeCell ref="A84:E85"/>
    <mergeCell ref="F84:F85"/>
    <mergeCell ref="E65:G65"/>
    <mergeCell ref="E74:G74"/>
    <mergeCell ref="E73:G73"/>
    <mergeCell ref="E75:G75"/>
    <mergeCell ref="A96:E96"/>
    <mergeCell ref="E66:G66"/>
    <mergeCell ref="E64:G64"/>
    <mergeCell ref="A94:E94"/>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82</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51"/>
      <c r="E4" s="1152"/>
      <c r="F4" s="668">
        <f>SUM(H4:I4)</f>
        <v>0</v>
      </c>
      <c r="G4" s="669">
        <f t="shared" ref="G4:G19" si="0">SUM(J4:V4)</f>
        <v>0</v>
      </c>
      <c r="H4" s="670"/>
      <c r="I4" s="671"/>
      <c r="J4" s="672"/>
      <c r="K4" s="673"/>
      <c r="L4" s="673"/>
      <c r="M4" s="673"/>
      <c r="N4" s="673"/>
      <c r="O4" s="673"/>
      <c r="P4" s="673"/>
      <c r="Q4" s="673"/>
      <c r="R4" s="673"/>
      <c r="S4" s="673"/>
      <c r="T4" s="674"/>
      <c r="U4" s="674"/>
      <c r="V4" s="671"/>
    </row>
    <row r="5" spans="1:24" ht="23.1" customHeight="1">
      <c r="A5" s="693"/>
      <c r="B5" s="694"/>
      <c r="C5" s="695"/>
      <c r="D5" s="1004"/>
      <c r="E5" s="1005"/>
      <c r="F5" s="668">
        <f>SUM(H5:I5)</f>
        <v>0</v>
      </c>
      <c r="G5" s="669">
        <f t="shared" si="0"/>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SUM(H6:I6)</f>
        <v>0</v>
      </c>
      <c r="G6" s="669">
        <f t="shared" si="0"/>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SUM(H7:I7)</f>
        <v>0</v>
      </c>
      <c r="G7" s="669">
        <f t="shared" si="0"/>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ref="F8:F35" si="1">SUM(H8:I8)</f>
        <v>0</v>
      </c>
      <c r="G8" s="669">
        <f t="shared" si="0"/>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1"/>
        <v>0</v>
      </c>
      <c r="G9" s="669">
        <f t="shared" si="0"/>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1"/>
        <v>0</v>
      </c>
      <c r="G10" s="669">
        <f t="shared" si="0"/>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1"/>
        <v>0</v>
      </c>
      <c r="G11" s="669">
        <f t="shared" si="0"/>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1"/>
        <v>0</v>
      </c>
      <c r="G12" s="669">
        <f t="shared" si="0"/>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SUM(H13:I13)</f>
        <v>0</v>
      </c>
      <c r="G13" s="669">
        <f t="shared" si="0"/>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1"/>
        <v>0</v>
      </c>
      <c r="G14" s="669">
        <f t="shared" si="0"/>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1"/>
        <v>0</v>
      </c>
      <c r="G15" s="669">
        <f t="shared" si="0"/>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1"/>
        <v>0</v>
      </c>
      <c r="G16" s="669">
        <f t="shared" si="0"/>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1"/>
        <v>0</v>
      </c>
      <c r="G17" s="669">
        <f t="shared" si="0"/>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1"/>
        <v>0</v>
      </c>
      <c r="G18" s="669">
        <f t="shared" si="0"/>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1"/>
        <v>0</v>
      </c>
      <c r="G19" s="669">
        <f t="shared" si="0"/>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1"/>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1023" t="s">
        <v>134</v>
      </c>
      <c r="B51" s="1024"/>
      <c r="C51" s="1024"/>
      <c r="D51" s="1025"/>
      <c r="E51" s="798">
        <f>Jan!E51</f>
        <v>0</v>
      </c>
      <c r="F51" s="121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218" t="str">
        <f>C2</f>
        <v>October</v>
      </c>
      <c r="K53" s="1219"/>
      <c r="L53" s="719">
        <f>'BEGIN HERE'!J6</f>
        <v>0</v>
      </c>
      <c r="M53" s="1020" t="str">
        <f>Jan!M53</f>
        <v>BANK RECONCILIATION</v>
      </c>
      <c r="N53" s="1020"/>
      <c r="O53" s="1020"/>
      <c r="P53" s="1021"/>
      <c r="Q53" s="720" t="str">
        <f>J53</f>
        <v>October</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Sept!J77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October</v>
      </c>
      <c r="I57" s="969"/>
      <c r="J57" s="962" t="str">
        <f>Jan!J57</f>
        <v>Year to Date</v>
      </c>
      <c r="K57" s="96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050" t="str">
        <f>H3</f>
        <v>Dues</v>
      </c>
      <c r="F58" s="1051"/>
      <c r="G58" s="1051"/>
      <c r="H58" s="1116">
        <f>H50</f>
        <v>0</v>
      </c>
      <c r="I58" s="1116"/>
      <c r="J58" s="1110">
        <f>H58+Sept!J58</f>
        <v>0</v>
      </c>
      <c r="K58" s="1110"/>
      <c r="L58" s="839"/>
      <c r="M58" s="742"/>
      <c r="N58" s="743"/>
      <c r="O58" s="906"/>
      <c r="P58" s="907"/>
      <c r="Q58" s="742"/>
      <c r="R58" s="744"/>
      <c r="S58" s="906"/>
      <c r="T58" s="907"/>
    </row>
    <row r="59" spans="1:22" ht="24.95" customHeight="1" thickBot="1">
      <c r="A59" s="1022"/>
      <c r="B59" s="1022"/>
      <c r="C59" s="1022"/>
      <c r="D59" s="1022"/>
      <c r="E59" s="916" t="str">
        <f>I3</f>
        <v>Other</v>
      </c>
      <c r="F59" s="917"/>
      <c r="G59" s="917"/>
      <c r="H59" s="1115">
        <f>I50</f>
        <v>0</v>
      </c>
      <c r="I59" s="1115"/>
      <c r="J59" s="1109">
        <f>H59+Sept!J59</f>
        <v>0</v>
      </c>
      <c r="K59" s="1109"/>
      <c r="L59" s="839"/>
      <c r="M59" s="742"/>
      <c r="N59" s="743"/>
      <c r="O59" s="906"/>
      <c r="P59" s="907"/>
      <c r="Q59" s="742"/>
      <c r="R59" s="744"/>
      <c r="S59" s="906"/>
      <c r="T59" s="907"/>
    </row>
    <row r="60" spans="1:22" ht="30.75" customHeight="1" thickBot="1">
      <c r="A60" s="735"/>
      <c r="B60" s="728"/>
      <c r="C60" s="728"/>
      <c r="D60" s="728"/>
      <c r="E60" s="920" t="str">
        <f>Jan!E60</f>
        <v>Total Income:</v>
      </c>
      <c r="F60" s="921"/>
      <c r="G60" s="922"/>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968" t="str">
        <f>Jan!E61</f>
        <v>EXPENSES</v>
      </c>
      <c r="F61" s="1028"/>
      <c r="G61" s="969"/>
      <c r="H61" s="1144" t="str">
        <f>C2</f>
        <v>October</v>
      </c>
      <c r="I61" s="1145"/>
      <c r="J61" s="1113" t="str">
        <f>J57</f>
        <v>Year to Date</v>
      </c>
      <c r="K61" s="1114"/>
      <c r="L61" s="839"/>
      <c r="M61" s="742"/>
      <c r="N61" s="743"/>
      <c r="O61" s="906"/>
      <c r="P61" s="907"/>
      <c r="Q61" s="742"/>
      <c r="R61" s="744"/>
      <c r="S61" s="906"/>
      <c r="T61" s="907"/>
    </row>
    <row r="62" spans="1:22" ht="24.95" customHeight="1">
      <c r="A62" s="735"/>
      <c r="B62" s="736"/>
      <c r="C62" s="736"/>
      <c r="D62" s="736"/>
      <c r="E62" s="1050" t="str">
        <f>J3</f>
        <v>CUPE Per Capita</v>
      </c>
      <c r="F62" s="1051"/>
      <c r="G62" s="1051"/>
      <c r="H62" s="1116">
        <f>J50</f>
        <v>0</v>
      </c>
      <c r="I62" s="1116"/>
      <c r="J62" s="1110">
        <f>H62+Sept!J62</f>
        <v>0</v>
      </c>
      <c r="K62" s="1110"/>
      <c r="L62" s="839"/>
      <c r="M62" s="742"/>
      <c r="N62" s="743"/>
      <c r="O62" s="906"/>
      <c r="P62" s="907"/>
      <c r="Q62" s="742"/>
      <c r="R62" s="744"/>
      <c r="S62" s="906"/>
      <c r="T62" s="907"/>
    </row>
    <row r="63" spans="1:22" ht="24.95" customHeight="1">
      <c r="A63" s="735"/>
      <c r="B63" s="736"/>
      <c r="C63" s="736"/>
      <c r="D63" s="736"/>
      <c r="E63" s="911" t="str">
        <f>K3</f>
        <v>Affiliation Fees</v>
      </c>
      <c r="F63" s="912"/>
      <c r="G63" s="912"/>
      <c r="H63" s="1099">
        <f>K50</f>
        <v>0</v>
      </c>
      <c r="I63" s="1099"/>
      <c r="J63" s="1104">
        <f>H63+Sept!J63</f>
        <v>0</v>
      </c>
      <c r="K63" s="1104"/>
      <c r="L63" s="839"/>
      <c r="M63" s="742"/>
      <c r="N63" s="743"/>
      <c r="O63" s="906"/>
      <c r="P63" s="907"/>
      <c r="Q63" s="742"/>
      <c r="R63" s="744"/>
      <c r="S63" s="906"/>
      <c r="T63" s="907"/>
    </row>
    <row r="64" spans="1:22" ht="24.95" customHeight="1">
      <c r="A64" s="735"/>
      <c r="B64" s="736"/>
      <c r="C64" s="736"/>
      <c r="D64" s="736"/>
      <c r="E64" s="911" t="str">
        <f>L3</f>
        <v>Salaries</v>
      </c>
      <c r="F64" s="912"/>
      <c r="G64" s="912"/>
      <c r="H64" s="1099">
        <f>L50</f>
        <v>0</v>
      </c>
      <c r="I64" s="1099"/>
      <c r="J64" s="1104">
        <f>H64+Sept!J64</f>
        <v>0</v>
      </c>
      <c r="K64" s="1104"/>
      <c r="L64" s="839"/>
      <c r="M64" s="742"/>
      <c r="N64" s="743"/>
      <c r="O64" s="906"/>
      <c r="P64" s="907"/>
      <c r="Q64" s="742"/>
      <c r="R64" s="744"/>
      <c r="S64" s="906"/>
      <c r="T64" s="907"/>
    </row>
    <row r="65" spans="1:20" ht="24.95" customHeight="1">
      <c r="A65" s="735"/>
      <c r="B65" s="736"/>
      <c r="C65" s="736"/>
      <c r="D65" s="736"/>
      <c r="E65" s="911" t="str">
        <f>M3</f>
        <v>Operating Expenses</v>
      </c>
      <c r="F65" s="912"/>
      <c r="G65" s="912"/>
      <c r="H65" s="1099">
        <f>M50</f>
        <v>0</v>
      </c>
      <c r="I65" s="1099"/>
      <c r="J65" s="1104">
        <f>H65+Sept!J65</f>
        <v>0</v>
      </c>
      <c r="K65" s="1104"/>
      <c r="L65" s="839"/>
      <c r="M65" s="742"/>
      <c r="N65" s="743"/>
      <c r="O65" s="906"/>
      <c r="P65" s="907"/>
      <c r="Q65" s="742"/>
      <c r="R65" s="744"/>
      <c r="S65" s="906"/>
      <c r="T65" s="907"/>
    </row>
    <row r="66" spans="1:20" ht="24.95" customHeight="1">
      <c r="A66" s="735"/>
      <c r="B66" s="736"/>
      <c r="C66" s="736"/>
      <c r="D66" s="736"/>
      <c r="E66" s="911" t="str">
        <f>N3</f>
        <v>Special Purchases</v>
      </c>
      <c r="F66" s="912"/>
      <c r="G66" s="912"/>
      <c r="H66" s="1099">
        <f>N50</f>
        <v>0</v>
      </c>
      <c r="I66" s="1099"/>
      <c r="J66" s="1104">
        <f>H66+Sept!J66</f>
        <v>0</v>
      </c>
      <c r="K66" s="1104"/>
      <c r="L66" s="839"/>
      <c r="M66" s="742"/>
      <c r="N66" s="743"/>
      <c r="O66" s="906"/>
      <c r="P66" s="907"/>
      <c r="Q66" s="742"/>
      <c r="R66" s="744"/>
      <c r="S66" s="906"/>
      <c r="T66" s="907"/>
    </row>
    <row r="67" spans="1:20" ht="24.95" customHeight="1">
      <c r="A67" s="735"/>
      <c r="B67" s="736"/>
      <c r="C67" s="736"/>
      <c r="D67" s="736"/>
      <c r="E67" s="911" t="str">
        <f>O3</f>
        <v>Executive Expenses</v>
      </c>
      <c r="F67" s="912"/>
      <c r="G67" s="912"/>
      <c r="H67" s="1099">
        <f>O50</f>
        <v>0</v>
      </c>
      <c r="I67" s="1099"/>
      <c r="J67" s="1104">
        <f>H67+Sept!J67</f>
        <v>0</v>
      </c>
      <c r="K67" s="1104"/>
      <c r="L67" s="839"/>
      <c r="M67" s="742"/>
      <c r="N67" s="743"/>
      <c r="O67" s="906"/>
      <c r="P67" s="907"/>
      <c r="Q67" s="742"/>
      <c r="R67" s="744"/>
      <c r="S67" s="906"/>
      <c r="T67" s="907"/>
    </row>
    <row r="68" spans="1:20" ht="24.95" customHeight="1">
      <c r="A68" s="735"/>
      <c r="B68" s="736"/>
      <c r="C68" s="736"/>
      <c r="D68" s="736"/>
      <c r="E68" s="1212" t="str">
        <f>P3</f>
        <v>Bargaining Expenses</v>
      </c>
      <c r="F68" s="1213"/>
      <c r="G68" s="1214"/>
      <c r="H68" s="1099">
        <f>P50</f>
        <v>0</v>
      </c>
      <c r="I68" s="1099"/>
      <c r="J68" s="1104">
        <f>H68+Sept!J68</f>
        <v>0</v>
      </c>
      <c r="K68" s="1104"/>
      <c r="L68" s="839"/>
      <c r="M68" s="742"/>
      <c r="N68" s="743"/>
      <c r="O68" s="906"/>
      <c r="P68" s="907"/>
      <c r="Q68" s="742"/>
      <c r="R68" s="744"/>
      <c r="S68" s="906"/>
      <c r="T68" s="907"/>
    </row>
    <row r="69" spans="1:20" ht="24.95" customHeight="1">
      <c r="A69" s="735"/>
      <c r="B69" s="736"/>
      <c r="C69" s="736"/>
      <c r="D69" s="736"/>
      <c r="E69" s="911" t="str">
        <f>Q3</f>
        <v>Grievances/ Arbitration</v>
      </c>
      <c r="F69" s="912"/>
      <c r="G69" s="912"/>
      <c r="H69" s="1099">
        <f>Q50</f>
        <v>0</v>
      </c>
      <c r="I69" s="1099"/>
      <c r="J69" s="1104">
        <f>H69+Sept!J69</f>
        <v>0</v>
      </c>
      <c r="K69" s="1104"/>
      <c r="L69" s="839"/>
      <c r="M69" s="742"/>
      <c r="N69" s="743"/>
      <c r="O69" s="906"/>
      <c r="P69" s="907"/>
      <c r="Q69" s="742"/>
      <c r="R69" s="744"/>
      <c r="S69" s="906"/>
      <c r="T69" s="907"/>
    </row>
    <row r="70" spans="1:20" ht="24.95" customHeight="1">
      <c r="A70" s="735"/>
      <c r="B70" s="736"/>
      <c r="C70" s="736"/>
      <c r="D70" s="736"/>
      <c r="E70" s="1212" t="str">
        <f>R3</f>
        <v>Committee Expenses</v>
      </c>
      <c r="F70" s="1213"/>
      <c r="G70" s="1214"/>
      <c r="H70" s="1099">
        <f>R50</f>
        <v>0</v>
      </c>
      <c r="I70" s="1099"/>
      <c r="J70" s="1104">
        <f>H70+Sept!J70</f>
        <v>0</v>
      </c>
      <c r="K70" s="1104"/>
      <c r="L70" s="839"/>
      <c r="M70" s="742"/>
      <c r="N70" s="743"/>
      <c r="O70" s="906"/>
      <c r="P70" s="907"/>
      <c r="Q70" s="742"/>
      <c r="R70" s="744"/>
      <c r="S70" s="906"/>
      <c r="T70" s="907"/>
    </row>
    <row r="71" spans="1:20" ht="24.95" customHeight="1">
      <c r="A71" s="735"/>
      <c r="B71" s="736"/>
      <c r="C71" s="736"/>
      <c r="D71" s="736"/>
      <c r="E71" s="1212" t="str">
        <f>S3</f>
        <v>Conventions/ Conferences</v>
      </c>
      <c r="F71" s="1213"/>
      <c r="G71" s="1214"/>
      <c r="H71" s="1099">
        <f>S50</f>
        <v>0</v>
      </c>
      <c r="I71" s="1099"/>
      <c r="J71" s="1104">
        <f>H71+Sept!J71</f>
        <v>0</v>
      </c>
      <c r="K71" s="1104"/>
      <c r="L71" s="839"/>
      <c r="M71" s="742"/>
      <c r="N71" s="743"/>
      <c r="O71" s="906"/>
      <c r="P71" s="907"/>
      <c r="Q71" s="742"/>
      <c r="R71" s="744"/>
      <c r="S71" s="906"/>
      <c r="T71" s="907"/>
    </row>
    <row r="72" spans="1:20" ht="24.95" customHeight="1">
      <c r="A72" s="735"/>
      <c r="B72" s="736"/>
      <c r="C72" s="736"/>
      <c r="D72" s="736"/>
      <c r="E72" s="1212" t="str">
        <f>T3</f>
        <v>Education</v>
      </c>
      <c r="F72" s="1213"/>
      <c r="G72" s="1214"/>
      <c r="H72" s="1099">
        <f>T50</f>
        <v>0</v>
      </c>
      <c r="I72" s="1099"/>
      <c r="J72" s="1104">
        <f>H72+Sept!J72</f>
        <v>0</v>
      </c>
      <c r="K72" s="1104"/>
      <c r="L72" s="839"/>
      <c r="M72" s="742"/>
      <c r="N72" s="743"/>
      <c r="O72" s="906"/>
      <c r="P72" s="907"/>
      <c r="Q72" s="742"/>
      <c r="R72" s="744"/>
      <c r="S72" s="906"/>
      <c r="T72" s="907"/>
    </row>
    <row r="73" spans="1:20" ht="29.25" customHeight="1">
      <c r="A73" s="735"/>
      <c r="B73" s="736"/>
      <c r="C73" s="736"/>
      <c r="D73" s="736"/>
      <c r="E73" s="1212" t="str">
        <f>U3</f>
        <v>Contributions/ Donations</v>
      </c>
      <c r="F73" s="1213"/>
      <c r="G73" s="1214"/>
      <c r="H73" s="1099">
        <f>U50</f>
        <v>0</v>
      </c>
      <c r="I73" s="1099"/>
      <c r="J73" s="1104">
        <f>H73+Sept!J73</f>
        <v>0</v>
      </c>
      <c r="K73" s="1104"/>
      <c r="L73" s="839"/>
      <c r="M73" s="742"/>
      <c r="N73" s="743"/>
      <c r="O73" s="906"/>
      <c r="P73" s="907"/>
      <c r="Q73" s="742"/>
      <c r="R73" s="744"/>
      <c r="S73" s="906"/>
      <c r="T73" s="907"/>
    </row>
    <row r="74" spans="1:20" ht="24.75" customHeight="1" thickBot="1">
      <c r="A74" s="735"/>
      <c r="B74" s="736"/>
      <c r="C74" s="736"/>
      <c r="D74" s="736"/>
      <c r="E74" s="916" t="str">
        <f>V3</f>
        <v>Other</v>
      </c>
      <c r="F74" s="917"/>
      <c r="G74" s="917"/>
      <c r="H74" s="1115">
        <f>V50</f>
        <v>0</v>
      </c>
      <c r="I74" s="1115"/>
      <c r="J74" s="1109">
        <f>H74+Sept!J74</f>
        <v>0</v>
      </c>
      <c r="K74" s="1109"/>
      <c r="L74" s="839"/>
      <c r="M74" s="742"/>
      <c r="N74" s="743"/>
      <c r="O74" s="906"/>
      <c r="P74" s="907"/>
      <c r="Q74" s="742"/>
      <c r="R74" s="744"/>
      <c r="S74" s="906"/>
      <c r="T74" s="907"/>
    </row>
    <row r="75" spans="1:20" ht="24.75" customHeight="1" thickBot="1">
      <c r="A75" s="735"/>
      <c r="B75" s="746"/>
      <c r="C75" s="746"/>
      <c r="D75" s="746"/>
      <c r="E75" s="983" t="str">
        <f>Jan!E75</f>
        <v>Total Expenses:</v>
      </c>
      <c r="F75" s="984"/>
      <c r="G75" s="985"/>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913" t="str">
        <f>Jan!E76</f>
        <v>Surplus (Deficit) for the Period:</v>
      </c>
      <c r="F76" s="914"/>
      <c r="G76" s="915"/>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942" t="s">
        <v>109</v>
      </c>
      <c r="F77" s="943"/>
      <c r="G77" s="943"/>
      <c r="H77" s="943"/>
      <c r="I77" s="944"/>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6">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6"/>
        <v>0</v>
      </c>
      <c r="L88" s="909"/>
      <c r="M88" s="770"/>
      <c r="N88" s="948" t="s">
        <v>293</v>
      </c>
      <c r="O88" s="949"/>
      <c r="P88" s="950"/>
      <c r="Q88" s="810">
        <f>Q54+Q55-Q87</f>
        <v>0</v>
      </c>
    </row>
    <row r="89" spans="1:21" ht="23.25" customHeight="1">
      <c r="A89" s="980"/>
      <c r="B89" s="981"/>
      <c r="C89" s="981"/>
      <c r="D89" s="981"/>
      <c r="E89" s="982"/>
      <c r="F89" s="764"/>
      <c r="G89" s="772"/>
      <c r="H89" s="766"/>
      <c r="I89" s="977"/>
      <c r="J89" s="978"/>
      <c r="K89" s="933">
        <f t="shared" si="6"/>
        <v>0</v>
      </c>
      <c r="L89" s="909"/>
      <c r="M89" s="773"/>
      <c r="N89" s="896" t="s">
        <v>294</v>
      </c>
      <c r="O89" s="897"/>
      <c r="P89" s="897"/>
      <c r="Q89" s="898"/>
    </row>
    <row r="90" spans="1:21" ht="23.25" customHeight="1">
      <c r="A90" s="980"/>
      <c r="B90" s="981"/>
      <c r="C90" s="981"/>
      <c r="D90" s="981"/>
      <c r="E90" s="982"/>
      <c r="F90" s="764"/>
      <c r="G90" s="772"/>
      <c r="H90" s="766"/>
      <c r="I90" s="977"/>
      <c r="J90" s="978"/>
      <c r="K90" s="933">
        <f t="shared" si="6"/>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6"/>
        <v>0</v>
      </c>
      <c r="L91" s="909"/>
      <c r="M91" s="774"/>
      <c r="N91" s="902"/>
      <c r="O91" s="903"/>
      <c r="P91" s="903"/>
      <c r="Q91" s="904"/>
    </row>
    <row r="92" spans="1:21" ht="23.25" customHeight="1">
      <c r="A92" s="980"/>
      <c r="B92" s="981"/>
      <c r="C92" s="981"/>
      <c r="D92" s="981"/>
      <c r="E92" s="982"/>
      <c r="F92" s="764"/>
      <c r="G92" s="772"/>
      <c r="H92" s="766"/>
      <c r="I92" s="977"/>
      <c r="J92" s="978"/>
      <c r="K92" s="933">
        <f t="shared" si="6"/>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A101" s="735"/>
      <c r="B101" s="736"/>
      <c r="C101" s="736"/>
      <c r="D101" s="736"/>
      <c r="E101" s="736"/>
      <c r="F101" s="736"/>
      <c r="G101" s="736"/>
      <c r="H101" s="736"/>
      <c r="I101" s="736"/>
      <c r="J101" s="811"/>
      <c r="K101" s="736"/>
      <c r="L101" s="736"/>
      <c r="M101" s="780"/>
      <c r="N101" s="780"/>
      <c r="O101" s="780"/>
      <c r="P101" s="752"/>
    </row>
    <row r="102" spans="1:16" ht="15">
      <c r="A102" s="735"/>
      <c r="B102" s="736"/>
      <c r="C102" s="736"/>
      <c r="D102" s="736"/>
      <c r="E102" s="736"/>
      <c r="F102" s="736"/>
      <c r="G102" s="736"/>
      <c r="H102" s="736"/>
      <c r="I102" s="812"/>
      <c r="J102" s="811"/>
      <c r="K102" s="736"/>
      <c r="L102" s="736"/>
      <c r="M102" s="752"/>
      <c r="N102" s="752"/>
      <c r="O102" s="752"/>
      <c r="P102" s="752"/>
    </row>
    <row r="103" spans="1:16" ht="15.75">
      <c r="A103" s="735"/>
      <c r="B103" s="736"/>
      <c r="C103" s="736"/>
      <c r="D103" s="736"/>
      <c r="E103" s="736"/>
      <c r="F103" s="736"/>
      <c r="G103" s="736"/>
      <c r="H103" s="736"/>
      <c r="I103" s="813"/>
      <c r="J103" s="736"/>
      <c r="K103" s="736"/>
      <c r="L103" s="736"/>
    </row>
    <row r="104" spans="1:16" ht="15">
      <c r="A104" s="735"/>
      <c r="B104" s="736"/>
      <c r="C104" s="736"/>
      <c r="D104" s="736"/>
      <c r="E104" s="736"/>
      <c r="F104" s="736"/>
      <c r="G104" s="736"/>
      <c r="H104" s="736"/>
      <c r="I104" s="812"/>
      <c r="J104" s="736"/>
      <c r="K104" s="736"/>
      <c r="L104" s="736"/>
    </row>
    <row r="105" spans="1:16">
      <c r="A105" s="735"/>
      <c r="B105" s="736"/>
      <c r="C105" s="736"/>
      <c r="D105" s="736"/>
      <c r="E105" s="736"/>
      <c r="F105" s="736"/>
      <c r="G105" s="736"/>
      <c r="H105" s="736"/>
      <c r="I105" s="736"/>
      <c r="J105" s="736"/>
      <c r="K105" s="736"/>
      <c r="L105" s="736"/>
    </row>
    <row r="106" spans="1:16">
      <c r="A106" s="735"/>
      <c r="B106" s="736"/>
      <c r="C106" s="736"/>
      <c r="D106" s="736"/>
      <c r="E106" s="736"/>
      <c r="F106" s="736"/>
      <c r="G106" s="736"/>
      <c r="H106" s="736"/>
      <c r="I106" s="811"/>
      <c r="J106" s="736"/>
      <c r="K106" s="736"/>
      <c r="L106" s="736"/>
    </row>
    <row r="107" spans="1:16">
      <c r="A107" s="735"/>
      <c r="B107" s="736"/>
      <c r="C107" s="736"/>
      <c r="D107" s="736"/>
      <c r="E107" s="736"/>
      <c r="F107" s="736"/>
      <c r="G107" s="736"/>
      <c r="H107" s="736"/>
      <c r="I107" s="811"/>
      <c r="J107" s="736"/>
      <c r="K107" s="736"/>
      <c r="L107" s="736"/>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K7De0hcdsUDh5ytU/FFdpxFs9lyFI/ZeqKLYT8DKH/DbMjWpxATE3m9oC+eKG8ths1Ql/fzqT2ObgQuTC/Daig==" saltValue="yUleNPUJNMEIotYA1TxA9Q=="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83</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51"/>
      <c r="E4" s="1152"/>
      <c r="F4" s="668">
        <f t="shared" ref="F4:F9" si="0">SUM(H4:I4)</f>
        <v>0</v>
      </c>
      <c r="G4" s="669">
        <f t="shared" ref="G4:G19" si="1">SUM(J4:V4)</f>
        <v>0</v>
      </c>
      <c r="H4" s="670"/>
      <c r="I4" s="671"/>
      <c r="J4" s="672"/>
      <c r="K4" s="673"/>
      <c r="L4" s="673"/>
      <c r="M4" s="673"/>
      <c r="N4" s="673"/>
      <c r="O4" s="673"/>
      <c r="P4" s="673"/>
      <c r="Q4" s="673"/>
      <c r="R4" s="673"/>
      <c r="S4" s="673"/>
      <c r="T4" s="674"/>
      <c r="U4" s="674"/>
      <c r="V4" s="671"/>
    </row>
    <row r="5" spans="1:24" ht="23.1" customHeight="1">
      <c r="A5" s="693"/>
      <c r="B5" s="694"/>
      <c r="C5" s="695"/>
      <c r="D5" s="1004"/>
      <c r="E5" s="1005"/>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ref="F10:F35" si="2">SUM(H10:I10)</f>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2"/>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2"/>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2"/>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2"/>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2"/>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2"/>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2"/>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2"/>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2"/>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2"/>
        <v>0</v>
      </c>
      <c r="G20" s="669">
        <f t="shared" ref="G20:G35" si="3">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2"/>
        <v>0</v>
      </c>
      <c r="G21" s="669">
        <f t="shared" si="3"/>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2"/>
        <v>0</v>
      </c>
      <c r="G22" s="669">
        <f t="shared" si="3"/>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2"/>
        <v>0</v>
      </c>
      <c r="G23" s="669">
        <f t="shared" si="3"/>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2"/>
        <v>0</v>
      </c>
      <c r="G24" s="669">
        <f t="shared" si="3"/>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2"/>
        <v>0</v>
      </c>
      <c r="G25" s="669">
        <f t="shared" si="3"/>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2"/>
        <v>0</v>
      </c>
      <c r="G26" s="669">
        <f t="shared" si="3"/>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2"/>
        <v>0</v>
      </c>
      <c r="G27" s="669">
        <f t="shared" si="3"/>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2"/>
        <v>0</v>
      </c>
      <c r="G28" s="669">
        <f t="shared" si="3"/>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2"/>
        <v>0</v>
      </c>
      <c r="G29" s="669">
        <f t="shared" si="3"/>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2"/>
        <v>0</v>
      </c>
      <c r="G30" s="669">
        <f t="shared" si="3"/>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2"/>
        <v>0</v>
      </c>
      <c r="G31" s="669">
        <f t="shared" si="3"/>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2"/>
        <v>0</v>
      </c>
      <c r="G32" s="669">
        <f t="shared" si="3"/>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2"/>
        <v>0</v>
      </c>
      <c r="G33" s="669">
        <f t="shared" si="3"/>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2"/>
        <v>0</v>
      </c>
      <c r="G34" s="669">
        <f t="shared" si="3"/>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2"/>
        <v>0</v>
      </c>
      <c r="G35" s="669">
        <f t="shared" si="3"/>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4">SUM(H36:I36)</f>
        <v>0</v>
      </c>
      <c r="G36" s="669">
        <f t="shared" ref="G36:G46" si="5">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4"/>
        <v>0</v>
      </c>
      <c r="G37" s="669">
        <f t="shared" si="5"/>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4"/>
        <v>0</v>
      </c>
      <c r="G38" s="669">
        <f t="shared" si="5"/>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4"/>
        <v>0</v>
      </c>
      <c r="G39" s="669">
        <f t="shared" si="5"/>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4"/>
        <v>0</v>
      </c>
      <c r="G40" s="669">
        <f t="shared" si="5"/>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4"/>
        <v>0</v>
      </c>
      <c r="G41" s="669">
        <f t="shared" si="5"/>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4"/>
        <v>0</v>
      </c>
      <c r="G42" s="669">
        <f t="shared" si="5"/>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4"/>
        <v>0</v>
      </c>
      <c r="G43" s="669">
        <f t="shared" si="5"/>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4"/>
        <v>0</v>
      </c>
      <c r="G44" s="669">
        <f t="shared" si="5"/>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4"/>
        <v>0</v>
      </c>
      <c r="G45" s="669">
        <f t="shared" si="5"/>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4"/>
        <v>0</v>
      </c>
      <c r="G46" s="669">
        <f t="shared" si="5"/>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6">SUM(F4:F49)</f>
        <v>0</v>
      </c>
      <c r="G50" s="795">
        <f t="shared" si="6"/>
        <v>0</v>
      </c>
      <c r="H50" s="795">
        <f t="shared" si="6"/>
        <v>0</v>
      </c>
      <c r="I50" s="795">
        <f t="shared" si="6"/>
        <v>0</v>
      </c>
      <c r="J50" s="795">
        <f t="shared" si="6"/>
        <v>0</v>
      </c>
      <c r="K50" s="795">
        <f t="shared" si="6"/>
        <v>0</v>
      </c>
      <c r="L50" s="795">
        <f t="shared" si="6"/>
        <v>0</v>
      </c>
      <c r="M50" s="795">
        <f t="shared" si="6"/>
        <v>0</v>
      </c>
      <c r="N50" s="795">
        <f t="shared" si="6"/>
        <v>0</v>
      </c>
      <c r="O50" s="795">
        <f t="shared" si="6"/>
        <v>0</v>
      </c>
      <c r="P50" s="795">
        <f t="shared" si="6"/>
        <v>0</v>
      </c>
      <c r="Q50" s="795">
        <f t="shared" si="6"/>
        <v>0</v>
      </c>
      <c r="R50" s="796">
        <f t="shared" si="6"/>
        <v>0</v>
      </c>
      <c r="S50" s="796">
        <f t="shared" si="6"/>
        <v>0</v>
      </c>
      <c r="T50" s="796">
        <f t="shared" si="6"/>
        <v>0</v>
      </c>
      <c r="U50" s="796">
        <f t="shared" si="6"/>
        <v>0</v>
      </c>
      <c r="V50" s="797">
        <f t="shared" si="6"/>
        <v>0</v>
      </c>
    </row>
    <row r="51" spans="1:22" ht="30" customHeight="1" thickTop="1" thickBot="1">
      <c r="A51" s="1023" t="s">
        <v>134</v>
      </c>
      <c r="B51" s="1024"/>
      <c r="C51" s="1024"/>
      <c r="D51" s="1025"/>
      <c r="E51" s="798">
        <f>Jan!E51</f>
        <v>0</v>
      </c>
      <c r="F51" s="121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November</v>
      </c>
      <c r="K53" s="1118"/>
      <c r="L53" s="719">
        <f>'BEGIN HERE'!J6</f>
        <v>0</v>
      </c>
      <c r="M53" s="1020" t="str">
        <f>Jan!M53</f>
        <v>BANK RECONCILIATION</v>
      </c>
      <c r="N53" s="1020"/>
      <c r="O53" s="1020"/>
      <c r="P53" s="1021"/>
      <c r="Q53" s="720" t="str">
        <f>J53</f>
        <v>November</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Oct!J77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November</v>
      </c>
      <c r="I57" s="969"/>
      <c r="J57" s="962" t="str">
        <f>Jan!J57</f>
        <v>Year to Date</v>
      </c>
      <c r="K57" s="96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050" t="str">
        <f>H3</f>
        <v>Dues</v>
      </c>
      <c r="F58" s="1051"/>
      <c r="G58" s="1051"/>
      <c r="H58" s="1116">
        <f>H50</f>
        <v>0</v>
      </c>
      <c r="I58" s="1116"/>
      <c r="J58" s="1110">
        <f>H58+Oct!J58</f>
        <v>0</v>
      </c>
      <c r="K58" s="1110"/>
      <c r="L58" s="839"/>
      <c r="M58" s="742"/>
      <c r="N58" s="743"/>
      <c r="O58" s="906"/>
      <c r="P58" s="907"/>
      <c r="Q58" s="742"/>
      <c r="R58" s="744"/>
      <c r="S58" s="906"/>
      <c r="T58" s="907"/>
    </row>
    <row r="59" spans="1:22" ht="24.95" customHeight="1" thickBot="1">
      <c r="A59" s="1022"/>
      <c r="B59" s="1022"/>
      <c r="C59" s="1022"/>
      <c r="D59" s="1022"/>
      <c r="E59" s="916" t="str">
        <f>I3</f>
        <v>Other</v>
      </c>
      <c r="F59" s="917"/>
      <c r="G59" s="917"/>
      <c r="H59" s="1115">
        <f>I50</f>
        <v>0</v>
      </c>
      <c r="I59" s="1115"/>
      <c r="J59" s="1109">
        <f>H59+Oct!J59</f>
        <v>0</v>
      </c>
      <c r="K59" s="1109"/>
      <c r="L59" s="839"/>
      <c r="M59" s="742"/>
      <c r="N59" s="743"/>
      <c r="O59" s="906"/>
      <c r="P59" s="907"/>
      <c r="Q59" s="742"/>
      <c r="R59" s="744"/>
      <c r="S59" s="906"/>
      <c r="T59" s="907"/>
    </row>
    <row r="60" spans="1:22" ht="30.75" customHeight="1" thickBot="1">
      <c r="A60" s="735"/>
      <c r="B60" s="728"/>
      <c r="C60" s="728"/>
      <c r="D60" s="728"/>
      <c r="E60" s="920" t="str">
        <f>Jan!E60</f>
        <v>Total Income:</v>
      </c>
      <c r="F60" s="921"/>
      <c r="G60" s="922"/>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968" t="str">
        <f>Jan!E61</f>
        <v>EXPENSES</v>
      </c>
      <c r="F61" s="1028"/>
      <c r="G61" s="969"/>
      <c r="H61" s="1144" t="str">
        <f>C2</f>
        <v>November</v>
      </c>
      <c r="I61" s="1145"/>
      <c r="J61" s="1113" t="str">
        <f>J57</f>
        <v>Year to Date</v>
      </c>
      <c r="K61" s="1114"/>
      <c r="L61" s="839"/>
      <c r="M61" s="742"/>
      <c r="N61" s="743"/>
      <c r="O61" s="906"/>
      <c r="P61" s="907"/>
      <c r="Q61" s="742"/>
      <c r="R61" s="744"/>
      <c r="S61" s="906"/>
      <c r="T61" s="907"/>
    </row>
    <row r="62" spans="1:22" ht="24.95" customHeight="1">
      <c r="A62" s="735"/>
      <c r="B62" s="736"/>
      <c r="C62" s="736"/>
      <c r="D62" s="736"/>
      <c r="E62" s="1050" t="str">
        <f>J3</f>
        <v>CUPE Per Capita</v>
      </c>
      <c r="F62" s="1051"/>
      <c r="G62" s="1051"/>
      <c r="H62" s="1116">
        <f>J50</f>
        <v>0</v>
      </c>
      <c r="I62" s="1116"/>
      <c r="J62" s="1110">
        <f>H62+Oct!J62</f>
        <v>0</v>
      </c>
      <c r="K62" s="1110"/>
      <c r="L62" s="839"/>
      <c r="M62" s="742"/>
      <c r="N62" s="743"/>
      <c r="O62" s="906"/>
      <c r="P62" s="907"/>
      <c r="Q62" s="742"/>
      <c r="R62" s="744"/>
      <c r="S62" s="906"/>
      <c r="T62" s="907"/>
    </row>
    <row r="63" spans="1:22" ht="24.95" customHeight="1">
      <c r="A63" s="735"/>
      <c r="B63" s="736"/>
      <c r="C63" s="736"/>
      <c r="D63" s="736"/>
      <c r="E63" s="911" t="str">
        <f>K3</f>
        <v>Affiliation Fees</v>
      </c>
      <c r="F63" s="912"/>
      <c r="G63" s="912"/>
      <c r="H63" s="1099">
        <f>K50</f>
        <v>0</v>
      </c>
      <c r="I63" s="1099"/>
      <c r="J63" s="1104">
        <f>H63+Oct!J63</f>
        <v>0</v>
      </c>
      <c r="K63" s="1104"/>
      <c r="L63" s="839"/>
      <c r="M63" s="742"/>
      <c r="N63" s="743"/>
      <c r="O63" s="906"/>
      <c r="P63" s="907"/>
      <c r="Q63" s="742"/>
      <c r="R63" s="744"/>
      <c r="S63" s="906"/>
      <c r="T63" s="907"/>
    </row>
    <row r="64" spans="1:22" ht="24.95" customHeight="1">
      <c r="A64" s="735"/>
      <c r="B64" s="736"/>
      <c r="C64" s="736"/>
      <c r="D64" s="736"/>
      <c r="E64" s="911" t="str">
        <f>L3</f>
        <v>Salaries</v>
      </c>
      <c r="F64" s="912"/>
      <c r="G64" s="912"/>
      <c r="H64" s="1099">
        <f>L50</f>
        <v>0</v>
      </c>
      <c r="I64" s="1099"/>
      <c r="J64" s="1104">
        <f>H64+Oct!J64</f>
        <v>0</v>
      </c>
      <c r="K64" s="1104"/>
      <c r="L64" s="839"/>
      <c r="M64" s="742"/>
      <c r="N64" s="743"/>
      <c r="O64" s="906"/>
      <c r="P64" s="907"/>
      <c r="Q64" s="742"/>
      <c r="R64" s="744"/>
      <c r="S64" s="906"/>
      <c r="T64" s="907"/>
    </row>
    <row r="65" spans="1:20" ht="24.95" customHeight="1">
      <c r="A65" s="735"/>
      <c r="B65" s="736"/>
      <c r="C65" s="736"/>
      <c r="D65" s="736"/>
      <c r="E65" s="911" t="str">
        <f>M3</f>
        <v>Operating Expenses</v>
      </c>
      <c r="F65" s="912"/>
      <c r="G65" s="912"/>
      <c r="H65" s="1099">
        <f>M50</f>
        <v>0</v>
      </c>
      <c r="I65" s="1099"/>
      <c r="J65" s="1104">
        <f>H65+Oct!J65</f>
        <v>0</v>
      </c>
      <c r="K65" s="1104"/>
      <c r="L65" s="839"/>
      <c r="M65" s="742"/>
      <c r="N65" s="743"/>
      <c r="O65" s="906"/>
      <c r="P65" s="907"/>
      <c r="Q65" s="742"/>
      <c r="R65" s="744"/>
      <c r="S65" s="906"/>
      <c r="T65" s="907"/>
    </row>
    <row r="66" spans="1:20" ht="24.95" customHeight="1">
      <c r="A66" s="735"/>
      <c r="B66" s="736"/>
      <c r="C66" s="736"/>
      <c r="D66" s="736"/>
      <c r="E66" s="911" t="str">
        <f>N3</f>
        <v>Special Purchases</v>
      </c>
      <c r="F66" s="912"/>
      <c r="G66" s="912"/>
      <c r="H66" s="1099">
        <f>N50</f>
        <v>0</v>
      </c>
      <c r="I66" s="1099"/>
      <c r="J66" s="1104">
        <f>H66+Oct!J66</f>
        <v>0</v>
      </c>
      <c r="K66" s="1104"/>
      <c r="L66" s="839"/>
      <c r="M66" s="742"/>
      <c r="N66" s="743"/>
      <c r="O66" s="906"/>
      <c r="P66" s="907"/>
      <c r="Q66" s="742"/>
      <c r="R66" s="744"/>
      <c r="S66" s="906"/>
      <c r="T66" s="907"/>
    </row>
    <row r="67" spans="1:20" ht="24.95" customHeight="1">
      <c r="A67" s="735"/>
      <c r="B67" s="736"/>
      <c r="C67" s="736"/>
      <c r="D67" s="736"/>
      <c r="E67" s="911" t="str">
        <f>O3</f>
        <v>Executive Expenses</v>
      </c>
      <c r="F67" s="912"/>
      <c r="G67" s="912"/>
      <c r="H67" s="1099">
        <f>O50</f>
        <v>0</v>
      </c>
      <c r="I67" s="1099"/>
      <c r="J67" s="1104">
        <f>H67+Oct!J67</f>
        <v>0</v>
      </c>
      <c r="K67" s="1104"/>
      <c r="L67" s="839"/>
      <c r="M67" s="742"/>
      <c r="N67" s="743"/>
      <c r="O67" s="906"/>
      <c r="P67" s="907"/>
      <c r="Q67" s="742"/>
      <c r="R67" s="744"/>
      <c r="S67" s="906"/>
      <c r="T67" s="907"/>
    </row>
    <row r="68" spans="1:20" ht="24.95" customHeight="1">
      <c r="A68" s="735"/>
      <c r="B68" s="736"/>
      <c r="C68" s="736"/>
      <c r="D68" s="736"/>
      <c r="E68" s="1212" t="str">
        <f>P3</f>
        <v>Bargaining Expenses</v>
      </c>
      <c r="F68" s="1213"/>
      <c r="G68" s="1214"/>
      <c r="H68" s="1099">
        <f>P50</f>
        <v>0</v>
      </c>
      <c r="I68" s="1099"/>
      <c r="J68" s="1104">
        <f>H68+Oct!J68</f>
        <v>0</v>
      </c>
      <c r="K68" s="1104"/>
      <c r="L68" s="839"/>
      <c r="M68" s="742"/>
      <c r="N68" s="743"/>
      <c r="O68" s="906"/>
      <c r="P68" s="907"/>
      <c r="Q68" s="742"/>
      <c r="R68" s="744"/>
      <c r="S68" s="906"/>
      <c r="T68" s="907"/>
    </row>
    <row r="69" spans="1:20" ht="24.95" customHeight="1">
      <c r="A69" s="735"/>
      <c r="B69" s="736"/>
      <c r="C69" s="736"/>
      <c r="D69" s="736"/>
      <c r="E69" s="911" t="str">
        <f>Q3</f>
        <v>Grievances/ Arbitration</v>
      </c>
      <c r="F69" s="912"/>
      <c r="G69" s="912"/>
      <c r="H69" s="1099">
        <f>Q50</f>
        <v>0</v>
      </c>
      <c r="I69" s="1099"/>
      <c r="J69" s="1104">
        <f>H69+Oct!J69</f>
        <v>0</v>
      </c>
      <c r="K69" s="1104"/>
      <c r="L69" s="839"/>
      <c r="M69" s="742"/>
      <c r="N69" s="743"/>
      <c r="O69" s="906"/>
      <c r="P69" s="907"/>
      <c r="Q69" s="742"/>
      <c r="R69" s="744"/>
      <c r="S69" s="906"/>
      <c r="T69" s="907"/>
    </row>
    <row r="70" spans="1:20" ht="24.95" customHeight="1">
      <c r="A70" s="735"/>
      <c r="B70" s="736"/>
      <c r="C70" s="736"/>
      <c r="D70" s="736"/>
      <c r="E70" s="1212" t="str">
        <f>R3</f>
        <v>Committee Expenses</v>
      </c>
      <c r="F70" s="1213"/>
      <c r="G70" s="1214"/>
      <c r="H70" s="1099">
        <f>R50</f>
        <v>0</v>
      </c>
      <c r="I70" s="1099"/>
      <c r="J70" s="1104">
        <f>H70+Oct!J70</f>
        <v>0</v>
      </c>
      <c r="K70" s="1104"/>
      <c r="L70" s="839"/>
      <c r="M70" s="742"/>
      <c r="N70" s="743"/>
      <c r="O70" s="906"/>
      <c r="P70" s="907"/>
      <c r="Q70" s="742"/>
      <c r="R70" s="744"/>
      <c r="S70" s="906"/>
      <c r="T70" s="907"/>
    </row>
    <row r="71" spans="1:20" ht="24.95" customHeight="1">
      <c r="A71" s="735"/>
      <c r="B71" s="736"/>
      <c r="C71" s="736"/>
      <c r="D71" s="736"/>
      <c r="E71" s="1212" t="str">
        <f>S3</f>
        <v>Conventions/ Conferences</v>
      </c>
      <c r="F71" s="1213"/>
      <c r="G71" s="1214"/>
      <c r="H71" s="1099">
        <f>S50</f>
        <v>0</v>
      </c>
      <c r="I71" s="1099"/>
      <c r="J71" s="1104">
        <f>H71+Oct!J71</f>
        <v>0</v>
      </c>
      <c r="K71" s="1104"/>
      <c r="L71" s="839"/>
      <c r="M71" s="742"/>
      <c r="N71" s="743"/>
      <c r="O71" s="906"/>
      <c r="P71" s="907"/>
      <c r="Q71" s="742"/>
      <c r="R71" s="744"/>
      <c r="S71" s="906"/>
      <c r="T71" s="907"/>
    </row>
    <row r="72" spans="1:20" ht="24.95" customHeight="1">
      <c r="A72" s="735"/>
      <c r="B72" s="736"/>
      <c r="C72" s="736"/>
      <c r="D72" s="736"/>
      <c r="E72" s="1212" t="str">
        <f>T3</f>
        <v>Education</v>
      </c>
      <c r="F72" s="1213"/>
      <c r="G72" s="1214"/>
      <c r="H72" s="1099">
        <f>T50</f>
        <v>0</v>
      </c>
      <c r="I72" s="1099"/>
      <c r="J72" s="1104">
        <f>H72+Oct!J72</f>
        <v>0</v>
      </c>
      <c r="K72" s="1104"/>
      <c r="L72" s="839"/>
      <c r="M72" s="742"/>
      <c r="N72" s="743"/>
      <c r="O72" s="906"/>
      <c r="P72" s="907"/>
      <c r="Q72" s="742"/>
      <c r="R72" s="744"/>
      <c r="S72" s="906"/>
      <c r="T72" s="907"/>
    </row>
    <row r="73" spans="1:20" ht="29.25" customHeight="1">
      <c r="A73" s="735"/>
      <c r="B73" s="736"/>
      <c r="C73" s="736"/>
      <c r="D73" s="736"/>
      <c r="E73" s="1212" t="str">
        <f>U3</f>
        <v>Contributions/ Donations</v>
      </c>
      <c r="F73" s="1213"/>
      <c r="G73" s="1214"/>
      <c r="H73" s="1099">
        <f>U50</f>
        <v>0</v>
      </c>
      <c r="I73" s="1099"/>
      <c r="J73" s="1104">
        <f>H73+Oct!J73</f>
        <v>0</v>
      </c>
      <c r="K73" s="1104"/>
      <c r="L73" s="839"/>
      <c r="M73" s="742"/>
      <c r="N73" s="743"/>
      <c r="O73" s="906"/>
      <c r="P73" s="907"/>
      <c r="Q73" s="742"/>
      <c r="R73" s="744"/>
      <c r="S73" s="906"/>
      <c r="T73" s="907"/>
    </row>
    <row r="74" spans="1:20" ht="24.75" customHeight="1" thickBot="1">
      <c r="A74" s="735"/>
      <c r="B74" s="736"/>
      <c r="C74" s="736"/>
      <c r="D74" s="736"/>
      <c r="E74" s="916" t="str">
        <f>V3</f>
        <v>Other</v>
      </c>
      <c r="F74" s="917"/>
      <c r="G74" s="917"/>
      <c r="H74" s="1115">
        <f>V50</f>
        <v>0</v>
      </c>
      <c r="I74" s="1115"/>
      <c r="J74" s="1109">
        <f>H74+Oct!J74</f>
        <v>0</v>
      </c>
      <c r="K74" s="1109"/>
      <c r="L74" s="839"/>
      <c r="M74" s="742"/>
      <c r="N74" s="743"/>
      <c r="O74" s="906"/>
      <c r="P74" s="907"/>
      <c r="Q74" s="742"/>
      <c r="R74" s="744"/>
      <c r="S74" s="906"/>
      <c r="T74" s="907"/>
    </row>
    <row r="75" spans="1:20" ht="24.75" customHeight="1" thickBot="1">
      <c r="A75" s="735"/>
      <c r="B75" s="746"/>
      <c r="C75" s="746"/>
      <c r="D75" s="746"/>
      <c r="E75" s="983" t="str">
        <f>Jan!E75</f>
        <v>Total Expenses:</v>
      </c>
      <c r="F75" s="984"/>
      <c r="G75" s="985"/>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913" t="str">
        <f>Jan!E76</f>
        <v>Surplus (Deficit) for the Period:</v>
      </c>
      <c r="F76" s="914"/>
      <c r="G76" s="915"/>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942" t="s">
        <v>109</v>
      </c>
      <c r="F77" s="943"/>
      <c r="G77" s="943"/>
      <c r="H77" s="943"/>
      <c r="I77" s="944"/>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7">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7"/>
        <v>0</v>
      </c>
      <c r="L88" s="909"/>
      <c r="M88" s="770"/>
      <c r="N88" s="948" t="s">
        <v>293</v>
      </c>
      <c r="O88" s="949"/>
      <c r="P88" s="950"/>
      <c r="Q88" s="810">
        <f>Q54+Q55-Q87</f>
        <v>0</v>
      </c>
    </row>
    <row r="89" spans="1:21" ht="23.25" customHeight="1">
      <c r="A89" s="980"/>
      <c r="B89" s="981"/>
      <c r="C89" s="981"/>
      <c r="D89" s="981"/>
      <c r="E89" s="982"/>
      <c r="F89" s="764"/>
      <c r="G89" s="772"/>
      <c r="H89" s="766"/>
      <c r="I89" s="977"/>
      <c r="J89" s="978"/>
      <c r="K89" s="933">
        <f t="shared" si="7"/>
        <v>0</v>
      </c>
      <c r="L89" s="909"/>
      <c r="M89" s="773"/>
      <c r="N89" s="896" t="s">
        <v>294</v>
      </c>
      <c r="O89" s="897"/>
      <c r="P89" s="897"/>
      <c r="Q89" s="898"/>
    </row>
    <row r="90" spans="1:21" ht="23.25" customHeight="1">
      <c r="A90" s="980"/>
      <c r="B90" s="981"/>
      <c r="C90" s="981"/>
      <c r="D90" s="981"/>
      <c r="E90" s="982"/>
      <c r="F90" s="764"/>
      <c r="G90" s="772"/>
      <c r="H90" s="766"/>
      <c r="I90" s="977"/>
      <c r="J90" s="978"/>
      <c r="K90" s="933">
        <f t="shared" si="7"/>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7"/>
        <v>0</v>
      </c>
      <c r="L91" s="909"/>
      <c r="M91" s="774"/>
      <c r="N91" s="902"/>
      <c r="O91" s="903"/>
      <c r="P91" s="903"/>
      <c r="Q91" s="904"/>
    </row>
    <row r="92" spans="1:21" ht="23.25" customHeight="1">
      <c r="A92" s="980"/>
      <c r="B92" s="981"/>
      <c r="C92" s="981"/>
      <c r="D92" s="981"/>
      <c r="E92" s="982"/>
      <c r="F92" s="764"/>
      <c r="G92" s="772"/>
      <c r="H92" s="766"/>
      <c r="I92" s="977"/>
      <c r="J92" s="978"/>
      <c r="K92" s="933">
        <f t="shared" si="7"/>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A101" s="735"/>
      <c r="B101" s="736"/>
      <c r="C101" s="736"/>
      <c r="D101" s="736"/>
      <c r="E101" s="736"/>
      <c r="F101" s="736"/>
      <c r="G101" s="736"/>
      <c r="H101" s="736"/>
      <c r="I101" s="736"/>
      <c r="J101" s="811"/>
      <c r="K101" s="736"/>
      <c r="L101" s="736"/>
      <c r="M101" s="780"/>
      <c r="N101" s="780"/>
      <c r="O101" s="780"/>
      <c r="P101" s="752"/>
    </row>
    <row r="102" spans="1:16" ht="15">
      <c r="A102" s="735"/>
      <c r="B102" s="736"/>
      <c r="C102" s="736"/>
      <c r="D102" s="736"/>
      <c r="E102" s="736"/>
      <c r="F102" s="736"/>
      <c r="G102" s="736"/>
      <c r="H102" s="736"/>
      <c r="I102" s="812"/>
      <c r="J102" s="811"/>
      <c r="K102" s="736"/>
      <c r="L102" s="736"/>
      <c r="M102" s="752"/>
      <c r="N102" s="752"/>
      <c r="O102" s="752"/>
      <c r="P102" s="752"/>
    </row>
    <row r="103" spans="1:16" ht="15.75">
      <c r="A103" s="735"/>
      <c r="B103" s="736"/>
      <c r="C103" s="736"/>
      <c r="D103" s="736"/>
      <c r="E103" s="736"/>
      <c r="F103" s="736"/>
      <c r="G103" s="736"/>
      <c r="H103" s="736"/>
      <c r="I103" s="813"/>
      <c r="J103" s="736"/>
      <c r="K103" s="736"/>
      <c r="L103" s="736"/>
    </row>
    <row r="104" spans="1:16" ht="15">
      <c r="A104" s="735"/>
      <c r="B104" s="736"/>
      <c r="C104" s="736"/>
      <c r="D104" s="736"/>
      <c r="E104" s="736"/>
      <c r="F104" s="736"/>
      <c r="G104" s="736"/>
      <c r="H104" s="736"/>
      <c r="I104" s="812"/>
      <c r="J104" s="736"/>
      <c r="K104" s="736"/>
      <c r="L104" s="736"/>
    </row>
    <row r="105" spans="1:16">
      <c r="A105" s="735"/>
      <c r="B105" s="736"/>
      <c r="C105" s="736"/>
      <c r="D105" s="736"/>
      <c r="E105" s="736"/>
      <c r="F105" s="736"/>
      <c r="G105" s="736"/>
      <c r="H105" s="736"/>
      <c r="I105" s="736"/>
      <c r="J105" s="736"/>
      <c r="K105" s="736"/>
      <c r="L105" s="736"/>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ofaYeXb9oknC4MGGHDs0qW592EtwpbPttGlOppd9G/AycTIQaV6/6L6AWmtAIf0wPwZ/BysTmBkDB2NgRlPhuw==" saltValue="GBjThTb4YicX1rQhId98GQ==" spinCount="100000" sheet="1" formatCells="0" formatColumns="0" formatRows="0" insertColumns="0" insertRows="0" insertHyperlinks="0" deleteRows="0"/>
  <mergeCells count="248">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E63:G63"/>
    <mergeCell ref="G84:G85"/>
    <mergeCell ref="A84:E85"/>
    <mergeCell ref="F84:F85"/>
    <mergeCell ref="E65:G65"/>
    <mergeCell ref="E74:G74"/>
    <mergeCell ref="E73:G73"/>
    <mergeCell ref="E75:G75"/>
    <mergeCell ref="A96:E96"/>
    <mergeCell ref="E66:G66"/>
    <mergeCell ref="E64:G64"/>
    <mergeCell ref="A94:E94"/>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84</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65"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66"/>
      <c r="B4" s="667"/>
      <c r="C4" s="656"/>
      <c r="D4" s="1151"/>
      <c r="E4" s="1152"/>
      <c r="F4" s="668">
        <f>SUM(H4:I4)</f>
        <v>0</v>
      </c>
      <c r="G4" s="669">
        <f t="shared" ref="G4:G19" si="0">SUM(J4:V4)</f>
        <v>0</v>
      </c>
      <c r="H4" s="670"/>
      <c r="I4" s="671"/>
      <c r="J4" s="672"/>
      <c r="K4" s="673"/>
      <c r="L4" s="673"/>
      <c r="M4" s="673"/>
      <c r="N4" s="673"/>
      <c r="O4" s="673"/>
      <c r="P4" s="673"/>
      <c r="Q4" s="673"/>
      <c r="R4" s="673"/>
      <c r="S4" s="673"/>
      <c r="T4" s="674"/>
      <c r="U4" s="674"/>
      <c r="V4" s="671"/>
    </row>
    <row r="5" spans="1:24" ht="22.5" customHeight="1">
      <c r="A5" s="693"/>
      <c r="B5" s="694"/>
      <c r="C5" s="695"/>
      <c r="D5" s="1004"/>
      <c r="E5" s="1005"/>
      <c r="F5" s="668">
        <f>SUM(H5:I5)</f>
        <v>0</v>
      </c>
      <c r="G5" s="669">
        <f t="shared" si="0"/>
        <v>0</v>
      </c>
      <c r="H5" s="675"/>
      <c r="I5" s="783"/>
      <c r="J5" s="784"/>
      <c r="K5" s="785"/>
      <c r="L5" s="785"/>
      <c r="M5" s="785"/>
      <c r="N5" s="785"/>
      <c r="O5" s="785"/>
      <c r="P5" s="785"/>
      <c r="Q5" s="785"/>
      <c r="R5" s="785"/>
      <c r="S5" s="785"/>
      <c r="T5" s="786"/>
      <c r="U5" s="786"/>
      <c r="V5" s="783"/>
    </row>
    <row r="6" spans="1:24" ht="22.5" customHeight="1">
      <c r="A6" s="693"/>
      <c r="B6" s="694"/>
      <c r="C6" s="695"/>
      <c r="D6" s="1004"/>
      <c r="E6" s="1005"/>
      <c r="F6" s="668">
        <f>SUM(H6:I6)</f>
        <v>0</v>
      </c>
      <c r="G6" s="669">
        <f t="shared" si="0"/>
        <v>0</v>
      </c>
      <c r="H6" s="675"/>
      <c r="I6" s="783"/>
      <c r="J6" s="784"/>
      <c r="K6" s="785"/>
      <c r="L6" s="785"/>
      <c r="M6" s="785"/>
      <c r="N6" s="785"/>
      <c r="O6" s="785"/>
      <c r="P6" s="785"/>
      <c r="Q6" s="785"/>
      <c r="R6" s="785"/>
      <c r="S6" s="785"/>
      <c r="T6" s="786"/>
      <c r="U6" s="786"/>
      <c r="V6" s="783"/>
    </row>
    <row r="7" spans="1:24" ht="22.5" customHeight="1">
      <c r="A7" s="693"/>
      <c r="B7" s="694"/>
      <c r="C7" s="695"/>
      <c r="D7" s="1004"/>
      <c r="E7" s="1005"/>
      <c r="F7" s="668">
        <f>SUM(H7:I7)</f>
        <v>0</v>
      </c>
      <c r="G7" s="669">
        <f t="shared" si="0"/>
        <v>0</v>
      </c>
      <c r="H7" s="675"/>
      <c r="I7" s="783"/>
      <c r="J7" s="784"/>
      <c r="K7" s="785"/>
      <c r="L7" s="785"/>
      <c r="M7" s="785"/>
      <c r="N7" s="785"/>
      <c r="O7" s="785"/>
      <c r="P7" s="785"/>
      <c r="Q7" s="785"/>
      <c r="R7" s="785"/>
      <c r="S7" s="785"/>
      <c r="T7" s="786"/>
      <c r="U7" s="786"/>
      <c r="V7" s="783"/>
    </row>
    <row r="8" spans="1:24" ht="22.5" customHeight="1">
      <c r="A8" s="693"/>
      <c r="B8" s="694"/>
      <c r="C8" s="695"/>
      <c r="D8" s="1004"/>
      <c r="E8" s="1005"/>
      <c r="F8" s="668">
        <f t="shared" ref="F8:F35" si="1">SUM(H8:I8)</f>
        <v>0</v>
      </c>
      <c r="G8" s="669">
        <f t="shared" si="0"/>
        <v>0</v>
      </c>
      <c r="H8" s="675"/>
      <c r="I8" s="783"/>
      <c r="J8" s="784"/>
      <c r="K8" s="785"/>
      <c r="L8" s="785"/>
      <c r="M8" s="785"/>
      <c r="N8" s="785"/>
      <c r="O8" s="785"/>
      <c r="P8" s="785"/>
      <c r="Q8" s="785"/>
      <c r="R8" s="785"/>
      <c r="S8" s="785"/>
      <c r="T8" s="786"/>
      <c r="U8" s="786"/>
      <c r="V8" s="783"/>
    </row>
    <row r="9" spans="1:24" ht="22.5" customHeight="1">
      <c r="A9" s="693"/>
      <c r="B9" s="694"/>
      <c r="C9" s="695"/>
      <c r="D9" s="1004"/>
      <c r="E9" s="1005"/>
      <c r="F9" s="668">
        <f t="shared" si="1"/>
        <v>0</v>
      </c>
      <c r="G9" s="669">
        <f t="shared" si="0"/>
        <v>0</v>
      </c>
      <c r="H9" s="675"/>
      <c r="I9" s="783"/>
      <c r="J9" s="784"/>
      <c r="K9" s="785"/>
      <c r="L9" s="785"/>
      <c r="M9" s="785"/>
      <c r="N9" s="785"/>
      <c r="O9" s="785"/>
      <c r="P9" s="785"/>
      <c r="Q9" s="785"/>
      <c r="R9" s="785"/>
      <c r="S9" s="785"/>
      <c r="T9" s="786"/>
      <c r="U9" s="786"/>
      <c r="V9" s="783"/>
    </row>
    <row r="10" spans="1:24" ht="22.5" customHeight="1">
      <c r="A10" s="693"/>
      <c r="B10" s="787"/>
      <c r="C10" s="695"/>
      <c r="D10" s="1004"/>
      <c r="E10" s="1005"/>
      <c r="F10" s="668">
        <f t="shared" si="1"/>
        <v>0</v>
      </c>
      <c r="G10" s="669">
        <f t="shared" si="0"/>
        <v>0</v>
      </c>
      <c r="H10" s="675"/>
      <c r="I10" s="783"/>
      <c r="J10" s="784"/>
      <c r="K10" s="785"/>
      <c r="L10" s="785"/>
      <c r="M10" s="785"/>
      <c r="N10" s="785"/>
      <c r="O10" s="785"/>
      <c r="P10" s="785"/>
      <c r="Q10" s="785"/>
      <c r="R10" s="785"/>
      <c r="S10" s="785"/>
      <c r="T10" s="786"/>
      <c r="U10" s="786"/>
      <c r="V10" s="783"/>
    </row>
    <row r="11" spans="1:24" ht="22.5" customHeight="1">
      <c r="A11" s="693"/>
      <c r="B11" s="694"/>
      <c r="C11" s="695"/>
      <c r="D11" s="1004"/>
      <c r="E11" s="1005"/>
      <c r="F11" s="668">
        <f t="shared" si="1"/>
        <v>0</v>
      </c>
      <c r="G11" s="669">
        <f t="shared" si="0"/>
        <v>0</v>
      </c>
      <c r="H11" s="675"/>
      <c r="I11" s="783"/>
      <c r="J11" s="784"/>
      <c r="K11" s="785"/>
      <c r="L11" s="785"/>
      <c r="M11" s="785"/>
      <c r="N11" s="785"/>
      <c r="O11" s="785"/>
      <c r="P11" s="785"/>
      <c r="Q11" s="785"/>
      <c r="R11" s="785"/>
      <c r="S11" s="785"/>
      <c r="T11" s="786"/>
      <c r="U11" s="786"/>
      <c r="V11" s="783"/>
    </row>
    <row r="12" spans="1:24" ht="22.5" customHeight="1">
      <c r="A12" s="693"/>
      <c r="B12" s="694"/>
      <c r="C12" s="695"/>
      <c r="D12" s="1004"/>
      <c r="E12" s="1005"/>
      <c r="F12" s="668">
        <f t="shared" si="1"/>
        <v>0</v>
      </c>
      <c r="G12" s="669">
        <f t="shared" si="0"/>
        <v>0</v>
      </c>
      <c r="H12" s="675"/>
      <c r="I12" s="783"/>
      <c r="J12" s="784"/>
      <c r="K12" s="785"/>
      <c r="L12" s="785"/>
      <c r="M12" s="785"/>
      <c r="N12" s="785"/>
      <c r="O12" s="785"/>
      <c r="P12" s="785"/>
      <c r="Q12" s="785"/>
      <c r="R12" s="785"/>
      <c r="S12" s="785"/>
      <c r="T12" s="786"/>
      <c r="U12" s="786"/>
      <c r="V12" s="783"/>
    </row>
    <row r="13" spans="1:24" ht="22.5" customHeight="1">
      <c r="A13" s="693"/>
      <c r="B13" s="694"/>
      <c r="C13" s="695"/>
      <c r="D13" s="1004"/>
      <c r="E13" s="1005"/>
      <c r="F13" s="668">
        <f t="shared" si="1"/>
        <v>0</v>
      </c>
      <c r="G13" s="669">
        <f t="shared" si="0"/>
        <v>0</v>
      </c>
      <c r="H13" s="675"/>
      <c r="I13" s="783"/>
      <c r="J13" s="784"/>
      <c r="K13" s="785"/>
      <c r="L13" s="785"/>
      <c r="M13" s="785"/>
      <c r="N13" s="785"/>
      <c r="O13" s="785"/>
      <c r="P13" s="785"/>
      <c r="Q13" s="785"/>
      <c r="R13" s="785"/>
      <c r="S13" s="785"/>
      <c r="T13" s="786"/>
      <c r="U13" s="786"/>
      <c r="V13" s="783"/>
    </row>
    <row r="14" spans="1:24" ht="22.5" customHeight="1">
      <c r="A14" s="693"/>
      <c r="B14" s="694"/>
      <c r="C14" s="695"/>
      <c r="D14" s="1004"/>
      <c r="E14" s="1005"/>
      <c r="F14" s="668">
        <f t="shared" si="1"/>
        <v>0</v>
      </c>
      <c r="G14" s="669">
        <f t="shared" si="0"/>
        <v>0</v>
      </c>
      <c r="H14" s="675"/>
      <c r="I14" s="783"/>
      <c r="J14" s="784"/>
      <c r="K14" s="785"/>
      <c r="L14" s="785"/>
      <c r="M14" s="785"/>
      <c r="N14" s="785"/>
      <c r="O14" s="785"/>
      <c r="P14" s="785"/>
      <c r="Q14" s="785"/>
      <c r="R14" s="785"/>
      <c r="S14" s="785"/>
      <c r="T14" s="786"/>
      <c r="U14" s="786"/>
      <c r="V14" s="783"/>
    </row>
    <row r="15" spans="1:24" ht="22.5" customHeight="1">
      <c r="A15" s="693"/>
      <c r="B15" s="694"/>
      <c r="C15" s="695"/>
      <c r="D15" s="1004"/>
      <c r="E15" s="1005"/>
      <c r="F15" s="668">
        <f t="shared" si="1"/>
        <v>0</v>
      </c>
      <c r="G15" s="669">
        <f t="shared" si="0"/>
        <v>0</v>
      </c>
      <c r="H15" s="675"/>
      <c r="I15" s="783"/>
      <c r="J15" s="784"/>
      <c r="K15" s="785"/>
      <c r="L15" s="785"/>
      <c r="M15" s="785"/>
      <c r="N15" s="785"/>
      <c r="O15" s="785"/>
      <c r="P15" s="785"/>
      <c r="Q15" s="785"/>
      <c r="R15" s="785"/>
      <c r="S15" s="785"/>
      <c r="T15" s="786"/>
      <c r="U15" s="786"/>
      <c r="V15" s="783"/>
    </row>
    <row r="16" spans="1:24" ht="22.5" customHeight="1">
      <c r="A16" s="693"/>
      <c r="B16" s="694"/>
      <c r="C16" s="695"/>
      <c r="D16" s="1004"/>
      <c r="E16" s="1005"/>
      <c r="F16" s="668">
        <f t="shared" si="1"/>
        <v>0</v>
      </c>
      <c r="G16" s="669">
        <f t="shared" si="0"/>
        <v>0</v>
      </c>
      <c r="H16" s="675"/>
      <c r="I16" s="783"/>
      <c r="J16" s="784"/>
      <c r="K16" s="785"/>
      <c r="L16" s="785"/>
      <c r="M16" s="785"/>
      <c r="N16" s="785"/>
      <c r="O16" s="785"/>
      <c r="P16" s="785"/>
      <c r="Q16" s="785"/>
      <c r="R16" s="785"/>
      <c r="S16" s="785"/>
      <c r="T16" s="786"/>
      <c r="U16" s="786"/>
      <c r="V16" s="783"/>
    </row>
    <row r="17" spans="1:22" ht="22.5" customHeight="1">
      <c r="A17" s="693"/>
      <c r="B17" s="694"/>
      <c r="C17" s="695"/>
      <c r="D17" s="1004"/>
      <c r="E17" s="1005"/>
      <c r="F17" s="668">
        <f t="shared" si="1"/>
        <v>0</v>
      </c>
      <c r="G17" s="669">
        <f t="shared" si="0"/>
        <v>0</v>
      </c>
      <c r="H17" s="675"/>
      <c r="I17" s="783"/>
      <c r="J17" s="784"/>
      <c r="K17" s="785"/>
      <c r="L17" s="785"/>
      <c r="M17" s="785"/>
      <c r="N17" s="785"/>
      <c r="O17" s="785"/>
      <c r="P17" s="785"/>
      <c r="Q17" s="785"/>
      <c r="R17" s="785"/>
      <c r="S17" s="785"/>
      <c r="T17" s="786"/>
      <c r="U17" s="786"/>
      <c r="V17" s="783"/>
    </row>
    <row r="18" spans="1:22" ht="22.5" customHeight="1">
      <c r="A18" s="693"/>
      <c r="B18" s="694"/>
      <c r="C18" s="695"/>
      <c r="D18" s="1006"/>
      <c r="E18" s="1007"/>
      <c r="F18" s="668">
        <f t="shared" si="1"/>
        <v>0</v>
      </c>
      <c r="G18" s="669">
        <f t="shared" si="0"/>
        <v>0</v>
      </c>
      <c r="H18" s="675"/>
      <c r="I18" s="783"/>
      <c r="J18" s="784"/>
      <c r="K18" s="785"/>
      <c r="L18" s="785"/>
      <c r="M18" s="785"/>
      <c r="N18" s="785"/>
      <c r="O18" s="785"/>
      <c r="P18" s="785"/>
      <c r="Q18" s="785"/>
      <c r="R18" s="785"/>
      <c r="S18" s="785"/>
      <c r="T18" s="786"/>
      <c r="U18" s="786"/>
      <c r="V18" s="783"/>
    </row>
    <row r="19" spans="1:22" ht="22.5" customHeight="1">
      <c r="A19" s="693"/>
      <c r="B19" s="694"/>
      <c r="C19" s="695"/>
      <c r="D19" s="1006"/>
      <c r="E19" s="1007"/>
      <c r="F19" s="668">
        <f t="shared" si="1"/>
        <v>0</v>
      </c>
      <c r="G19" s="669">
        <f t="shared" si="0"/>
        <v>0</v>
      </c>
      <c r="H19" s="675"/>
      <c r="I19" s="783"/>
      <c r="J19" s="784"/>
      <c r="K19" s="785"/>
      <c r="L19" s="785"/>
      <c r="M19" s="785"/>
      <c r="N19" s="785"/>
      <c r="O19" s="785"/>
      <c r="P19" s="785"/>
      <c r="Q19" s="785"/>
      <c r="R19" s="785"/>
      <c r="S19" s="785"/>
      <c r="T19" s="786"/>
      <c r="U19" s="786"/>
      <c r="V19" s="783"/>
    </row>
    <row r="20" spans="1:22" ht="22.5" customHeight="1">
      <c r="A20" s="693"/>
      <c r="B20" s="694"/>
      <c r="C20" s="695"/>
      <c r="D20" s="1006"/>
      <c r="E20" s="1007"/>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1"/>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1023" t="s">
        <v>134</v>
      </c>
      <c r="B51" s="1024"/>
      <c r="C51" s="1024"/>
      <c r="D51" s="1025"/>
      <c r="E51" s="798">
        <f>Jan!E51</f>
        <v>0</v>
      </c>
      <c r="F51" s="121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December</v>
      </c>
      <c r="K53" s="1118"/>
      <c r="L53" s="719">
        <f>'BEGIN HERE'!J6</f>
        <v>0</v>
      </c>
      <c r="M53" s="1020" t="str">
        <f>Jan!M53</f>
        <v>BANK RECONCILIATION</v>
      </c>
      <c r="N53" s="1020"/>
      <c r="O53" s="1020"/>
      <c r="P53" s="1021"/>
      <c r="Q53" s="720" t="str">
        <f>J53</f>
        <v>December</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Nov!J77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December</v>
      </c>
      <c r="I57" s="969"/>
      <c r="J57" s="962" t="str">
        <f>Jan!J57</f>
        <v>Year to Date</v>
      </c>
      <c r="K57" s="1170"/>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050" t="str">
        <f>H3</f>
        <v>Dues</v>
      </c>
      <c r="F58" s="1051"/>
      <c r="G58" s="1051"/>
      <c r="H58" s="1116">
        <f>H50</f>
        <v>0</v>
      </c>
      <c r="I58" s="1116"/>
      <c r="J58" s="1110">
        <f>H58+Nov!J58</f>
        <v>0</v>
      </c>
      <c r="K58" s="1110"/>
      <c r="L58" s="839"/>
      <c r="M58" s="742"/>
      <c r="N58" s="743"/>
      <c r="O58" s="906"/>
      <c r="P58" s="907"/>
      <c r="Q58" s="742"/>
      <c r="R58" s="744"/>
      <c r="S58" s="906"/>
      <c r="T58" s="907"/>
    </row>
    <row r="59" spans="1:22" ht="24.95" customHeight="1" thickBot="1">
      <c r="A59" s="1022"/>
      <c r="B59" s="1022"/>
      <c r="C59" s="1022"/>
      <c r="D59" s="1022"/>
      <c r="E59" s="916" t="str">
        <f>I3</f>
        <v>Other</v>
      </c>
      <c r="F59" s="917"/>
      <c r="G59" s="917"/>
      <c r="H59" s="1115">
        <f>I50</f>
        <v>0</v>
      </c>
      <c r="I59" s="1115"/>
      <c r="J59" s="1109">
        <f>H59+Nov!J59</f>
        <v>0</v>
      </c>
      <c r="K59" s="1109"/>
      <c r="L59" s="839"/>
      <c r="M59" s="742"/>
      <c r="N59" s="743"/>
      <c r="O59" s="906"/>
      <c r="P59" s="907"/>
      <c r="Q59" s="742"/>
      <c r="R59" s="744"/>
      <c r="S59" s="906"/>
      <c r="T59" s="907"/>
    </row>
    <row r="60" spans="1:22" ht="30.75" customHeight="1" thickBot="1">
      <c r="A60" s="735"/>
      <c r="B60" s="728"/>
      <c r="C60" s="728"/>
      <c r="D60" s="728"/>
      <c r="E60" s="920" t="str">
        <f>Jan!E60</f>
        <v>Total Income:</v>
      </c>
      <c r="F60" s="921"/>
      <c r="G60" s="922"/>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968" t="str">
        <f>Jan!E61</f>
        <v>EXPENSES</v>
      </c>
      <c r="F61" s="1028"/>
      <c r="G61" s="969"/>
      <c r="H61" s="1144" t="str">
        <f>C2</f>
        <v>December</v>
      </c>
      <c r="I61" s="1145"/>
      <c r="J61" s="1113" t="str">
        <f>J57</f>
        <v>Year to Date</v>
      </c>
      <c r="K61" s="1114"/>
      <c r="L61" s="839"/>
      <c r="M61" s="742"/>
      <c r="N61" s="743"/>
      <c r="O61" s="906"/>
      <c r="P61" s="907"/>
      <c r="Q61" s="742"/>
      <c r="R61" s="744"/>
      <c r="S61" s="906"/>
      <c r="T61" s="907"/>
    </row>
    <row r="62" spans="1:22" ht="24.95" customHeight="1">
      <c r="A62" s="735"/>
      <c r="B62" s="736"/>
      <c r="C62" s="736"/>
      <c r="D62" s="736"/>
      <c r="E62" s="1050" t="str">
        <f>J3</f>
        <v>CUPE Per Capita</v>
      </c>
      <c r="F62" s="1051"/>
      <c r="G62" s="1051"/>
      <c r="H62" s="1116">
        <f>J50</f>
        <v>0</v>
      </c>
      <c r="I62" s="1116"/>
      <c r="J62" s="1110">
        <f>H62+Nov!J62</f>
        <v>0</v>
      </c>
      <c r="K62" s="1110"/>
      <c r="L62" s="839"/>
      <c r="M62" s="742"/>
      <c r="N62" s="743"/>
      <c r="O62" s="906"/>
      <c r="P62" s="907"/>
      <c r="Q62" s="742"/>
      <c r="R62" s="744"/>
      <c r="S62" s="906"/>
      <c r="T62" s="907"/>
    </row>
    <row r="63" spans="1:22" ht="24.95" customHeight="1">
      <c r="A63" s="735"/>
      <c r="B63" s="736"/>
      <c r="C63" s="736"/>
      <c r="D63" s="736"/>
      <c r="E63" s="911" t="str">
        <f>K3</f>
        <v>Affiliation Fees</v>
      </c>
      <c r="F63" s="912"/>
      <c r="G63" s="912"/>
      <c r="H63" s="1099">
        <f>K50</f>
        <v>0</v>
      </c>
      <c r="I63" s="1099"/>
      <c r="J63" s="1104">
        <f>H63+Nov!J63</f>
        <v>0</v>
      </c>
      <c r="K63" s="1104"/>
      <c r="L63" s="839"/>
      <c r="M63" s="742"/>
      <c r="N63" s="743"/>
      <c r="O63" s="906"/>
      <c r="P63" s="907"/>
      <c r="Q63" s="742"/>
      <c r="R63" s="744"/>
      <c r="S63" s="906"/>
      <c r="T63" s="907"/>
    </row>
    <row r="64" spans="1:22" ht="24.95" customHeight="1">
      <c r="A64" s="735"/>
      <c r="B64" s="736"/>
      <c r="C64" s="736"/>
      <c r="D64" s="736"/>
      <c r="E64" s="911" t="str">
        <f>L3</f>
        <v>Salaries</v>
      </c>
      <c r="F64" s="912"/>
      <c r="G64" s="912"/>
      <c r="H64" s="1099">
        <f>L50</f>
        <v>0</v>
      </c>
      <c r="I64" s="1099"/>
      <c r="J64" s="1104">
        <f>H64+Nov!J64</f>
        <v>0</v>
      </c>
      <c r="K64" s="1104"/>
      <c r="L64" s="839"/>
      <c r="M64" s="742"/>
      <c r="N64" s="743"/>
      <c r="O64" s="906"/>
      <c r="P64" s="907"/>
      <c r="Q64" s="742"/>
      <c r="R64" s="744"/>
      <c r="S64" s="906"/>
      <c r="T64" s="907"/>
    </row>
    <row r="65" spans="1:20" ht="24.95" customHeight="1">
      <c r="A65" s="735"/>
      <c r="B65" s="736"/>
      <c r="C65" s="736"/>
      <c r="D65" s="736"/>
      <c r="E65" s="911" t="str">
        <f>M3</f>
        <v>Operating Expenses</v>
      </c>
      <c r="F65" s="912"/>
      <c r="G65" s="912"/>
      <c r="H65" s="1099">
        <f>M50</f>
        <v>0</v>
      </c>
      <c r="I65" s="1099"/>
      <c r="J65" s="1104">
        <f>H65+Nov!J65</f>
        <v>0</v>
      </c>
      <c r="K65" s="1104"/>
      <c r="L65" s="839"/>
      <c r="M65" s="742"/>
      <c r="N65" s="743"/>
      <c r="O65" s="906"/>
      <c r="P65" s="907"/>
      <c r="Q65" s="742"/>
      <c r="R65" s="744"/>
      <c r="S65" s="906"/>
      <c r="T65" s="907"/>
    </row>
    <row r="66" spans="1:20" ht="24.95" customHeight="1">
      <c r="A66" s="735"/>
      <c r="B66" s="736"/>
      <c r="C66" s="736"/>
      <c r="D66" s="736"/>
      <c r="E66" s="911" t="str">
        <f>N3</f>
        <v>Special Purchases</v>
      </c>
      <c r="F66" s="912"/>
      <c r="G66" s="912"/>
      <c r="H66" s="1099">
        <f>N50</f>
        <v>0</v>
      </c>
      <c r="I66" s="1099"/>
      <c r="J66" s="1104">
        <f>H66+Nov!J66</f>
        <v>0</v>
      </c>
      <c r="K66" s="1104"/>
      <c r="L66" s="839"/>
      <c r="M66" s="742"/>
      <c r="N66" s="743"/>
      <c r="O66" s="906"/>
      <c r="P66" s="907"/>
      <c r="Q66" s="742"/>
      <c r="R66" s="744"/>
      <c r="S66" s="906"/>
      <c r="T66" s="907"/>
    </row>
    <row r="67" spans="1:20" ht="24.95" customHeight="1">
      <c r="A67" s="735"/>
      <c r="B67" s="736"/>
      <c r="C67" s="736"/>
      <c r="D67" s="736"/>
      <c r="E67" s="911" t="str">
        <f>O3</f>
        <v>Executive Expenses</v>
      </c>
      <c r="F67" s="912"/>
      <c r="G67" s="912"/>
      <c r="H67" s="1099">
        <f>O50</f>
        <v>0</v>
      </c>
      <c r="I67" s="1099"/>
      <c r="J67" s="1104">
        <f>H67+Nov!J67</f>
        <v>0</v>
      </c>
      <c r="K67" s="1104"/>
      <c r="L67" s="839"/>
      <c r="M67" s="742"/>
      <c r="N67" s="743"/>
      <c r="O67" s="906"/>
      <c r="P67" s="907"/>
      <c r="Q67" s="742"/>
      <c r="R67" s="744"/>
      <c r="S67" s="906"/>
      <c r="T67" s="907"/>
    </row>
    <row r="68" spans="1:20" ht="24.95" customHeight="1">
      <c r="A68" s="735"/>
      <c r="B68" s="736"/>
      <c r="C68" s="736"/>
      <c r="D68" s="736"/>
      <c r="E68" s="1212" t="str">
        <f>P3</f>
        <v>Bargaining Expenses</v>
      </c>
      <c r="F68" s="1213"/>
      <c r="G68" s="1214"/>
      <c r="H68" s="1099">
        <f>P50</f>
        <v>0</v>
      </c>
      <c r="I68" s="1099"/>
      <c r="J68" s="1104">
        <f>H68+Nov!J68</f>
        <v>0</v>
      </c>
      <c r="K68" s="1104"/>
      <c r="L68" s="839"/>
      <c r="M68" s="742"/>
      <c r="N68" s="743"/>
      <c r="O68" s="906"/>
      <c r="P68" s="907"/>
      <c r="Q68" s="742"/>
      <c r="R68" s="744"/>
      <c r="S68" s="906"/>
      <c r="T68" s="907"/>
    </row>
    <row r="69" spans="1:20" ht="24.95" customHeight="1">
      <c r="A69" s="735"/>
      <c r="B69" s="736"/>
      <c r="C69" s="736"/>
      <c r="D69" s="736"/>
      <c r="E69" s="911" t="str">
        <f>Q3</f>
        <v>Grievances/ Arbitration</v>
      </c>
      <c r="F69" s="912"/>
      <c r="G69" s="912"/>
      <c r="H69" s="1099">
        <f>Q50</f>
        <v>0</v>
      </c>
      <c r="I69" s="1099"/>
      <c r="J69" s="1104">
        <f>H69+Nov!J69</f>
        <v>0</v>
      </c>
      <c r="K69" s="1104"/>
      <c r="L69" s="839"/>
      <c r="M69" s="742"/>
      <c r="N69" s="743"/>
      <c r="O69" s="906"/>
      <c r="P69" s="907"/>
      <c r="Q69" s="742"/>
      <c r="R69" s="744"/>
      <c r="S69" s="906"/>
      <c r="T69" s="907"/>
    </row>
    <row r="70" spans="1:20" ht="24.95" customHeight="1">
      <c r="A70" s="735"/>
      <c r="B70" s="736"/>
      <c r="C70" s="736"/>
      <c r="D70" s="736"/>
      <c r="E70" s="1212" t="str">
        <f>R3</f>
        <v>Committee Expenses</v>
      </c>
      <c r="F70" s="1213"/>
      <c r="G70" s="1214"/>
      <c r="H70" s="1099">
        <f>R50</f>
        <v>0</v>
      </c>
      <c r="I70" s="1099"/>
      <c r="J70" s="1104">
        <f>H70+Nov!J70</f>
        <v>0</v>
      </c>
      <c r="K70" s="1104"/>
      <c r="L70" s="839"/>
      <c r="M70" s="742"/>
      <c r="N70" s="743"/>
      <c r="O70" s="906"/>
      <c r="P70" s="907"/>
      <c r="Q70" s="742"/>
      <c r="R70" s="744"/>
      <c r="S70" s="906"/>
      <c r="T70" s="907"/>
    </row>
    <row r="71" spans="1:20" ht="24.95" customHeight="1">
      <c r="A71" s="735"/>
      <c r="B71" s="736"/>
      <c r="C71" s="736"/>
      <c r="D71" s="736"/>
      <c r="E71" s="1212" t="str">
        <f>S3</f>
        <v>Conventions/ Conferences</v>
      </c>
      <c r="F71" s="1213"/>
      <c r="G71" s="1214"/>
      <c r="H71" s="1099">
        <f>S50</f>
        <v>0</v>
      </c>
      <c r="I71" s="1099"/>
      <c r="J71" s="1104">
        <f>H71+Nov!J71</f>
        <v>0</v>
      </c>
      <c r="K71" s="1104"/>
      <c r="L71" s="839"/>
      <c r="M71" s="742"/>
      <c r="N71" s="743"/>
      <c r="O71" s="906"/>
      <c r="P71" s="907"/>
      <c r="Q71" s="742"/>
      <c r="R71" s="744"/>
      <c r="S71" s="906"/>
      <c r="T71" s="907"/>
    </row>
    <row r="72" spans="1:20" ht="24.95" customHeight="1">
      <c r="A72" s="735"/>
      <c r="B72" s="736"/>
      <c r="C72" s="736"/>
      <c r="D72" s="736"/>
      <c r="E72" s="1212" t="str">
        <f>T3</f>
        <v>Education</v>
      </c>
      <c r="F72" s="1213"/>
      <c r="G72" s="1214"/>
      <c r="H72" s="1099">
        <f>T50</f>
        <v>0</v>
      </c>
      <c r="I72" s="1099"/>
      <c r="J72" s="1104">
        <f>H72+Nov!J72</f>
        <v>0</v>
      </c>
      <c r="K72" s="1104"/>
      <c r="L72" s="839"/>
      <c r="M72" s="742"/>
      <c r="N72" s="743"/>
      <c r="O72" s="906"/>
      <c r="P72" s="907"/>
      <c r="Q72" s="742"/>
      <c r="R72" s="744"/>
      <c r="S72" s="906"/>
      <c r="T72" s="907"/>
    </row>
    <row r="73" spans="1:20" ht="29.25" customHeight="1">
      <c r="A73" s="735"/>
      <c r="B73" s="736"/>
      <c r="C73" s="736"/>
      <c r="D73" s="736"/>
      <c r="E73" s="1212" t="str">
        <f>U3</f>
        <v>Contributions/ Donations</v>
      </c>
      <c r="F73" s="1213"/>
      <c r="G73" s="1214"/>
      <c r="H73" s="1099">
        <f>U50</f>
        <v>0</v>
      </c>
      <c r="I73" s="1099"/>
      <c r="J73" s="1104">
        <f>H73+Nov!J73</f>
        <v>0</v>
      </c>
      <c r="K73" s="1104"/>
      <c r="L73" s="839"/>
      <c r="M73" s="742"/>
      <c r="N73" s="743"/>
      <c r="O73" s="906"/>
      <c r="P73" s="907"/>
      <c r="Q73" s="742"/>
      <c r="R73" s="744"/>
      <c r="S73" s="906"/>
      <c r="T73" s="907"/>
    </row>
    <row r="74" spans="1:20" ht="24.75" customHeight="1" thickBot="1">
      <c r="A74" s="735"/>
      <c r="B74" s="736"/>
      <c r="C74" s="736"/>
      <c r="D74" s="736"/>
      <c r="E74" s="916" t="str">
        <f>V3</f>
        <v>Other</v>
      </c>
      <c r="F74" s="917"/>
      <c r="G74" s="917"/>
      <c r="H74" s="1115">
        <f>V50</f>
        <v>0</v>
      </c>
      <c r="I74" s="1115"/>
      <c r="J74" s="1109">
        <f>H74+Nov!J74</f>
        <v>0</v>
      </c>
      <c r="K74" s="1109"/>
      <c r="L74" s="839"/>
      <c r="M74" s="742"/>
      <c r="N74" s="743"/>
      <c r="O74" s="906"/>
      <c r="P74" s="907"/>
      <c r="Q74" s="742"/>
      <c r="R74" s="744"/>
      <c r="S74" s="906"/>
      <c r="T74" s="907"/>
    </row>
    <row r="75" spans="1:20" ht="24.75" customHeight="1" thickBot="1">
      <c r="A75" s="735"/>
      <c r="B75" s="746"/>
      <c r="C75" s="746"/>
      <c r="D75" s="746"/>
      <c r="E75" s="983" t="str">
        <f>Jan!E75</f>
        <v>Total Expenses:</v>
      </c>
      <c r="F75" s="984"/>
      <c r="G75" s="985"/>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913" t="str">
        <f>Jan!E76</f>
        <v>Surplus (Deficit) for the Period:</v>
      </c>
      <c r="F76" s="914"/>
      <c r="G76" s="915"/>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942" t="s">
        <v>109</v>
      </c>
      <c r="F77" s="943"/>
      <c r="G77" s="943"/>
      <c r="H77" s="943"/>
      <c r="I77" s="944"/>
      <c r="J77" s="986">
        <f>J56+H76</f>
        <v>0</v>
      </c>
      <c r="K77" s="987"/>
      <c r="L77" s="839"/>
      <c r="M77" s="742"/>
      <c r="N77" s="747"/>
      <c r="O77" s="906"/>
      <c r="P77" s="907"/>
      <c r="Q77" s="742"/>
      <c r="R77" s="748"/>
      <c r="S77" s="906"/>
      <c r="T77" s="907"/>
    </row>
    <row r="78" spans="1:20" ht="24.75" customHeight="1" thickBot="1">
      <c r="A78" s="749"/>
      <c r="B78" s="750"/>
      <c r="C78" s="750"/>
      <c r="D78" s="750"/>
      <c r="E78" s="751"/>
      <c r="F78" s="751"/>
      <c r="G78" s="751"/>
      <c r="H78" s="751"/>
      <c r="I78" s="751"/>
      <c r="J78" s="751"/>
      <c r="K78" s="751"/>
      <c r="L78" s="835"/>
      <c r="M78" s="742"/>
      <c r="N78" s="747"/>
      <c r="O78" s="906"/>
      <c r="P78" s="907"/>
      <c r="Q78" s="742"/>
      <c r="R78" s="748"/>
      <c r="S78" s="906"/>
      <c r="T78" s="907"/>
    </row>
    <row r="79" spans="1:20" ht="30" customHeight="1">
      <c r="E79" s="507"/>
      <c r="F79" s="508"/>
      <c r="G79" s="508"/>
      <c r="H79" s="508"/>
      <c r="I79" s="508"/>
      <c r="J79" s="508"/>
      <c r="K79" s="753"/>
      <c r="L79" s="840"/>
      <c r="M79" s="742"/>
      <c r="N79" s="747"/>
      <c r="O79" s="906"/>
      <c r="P79" s="907"/>
      <c r="Q79" s="742"/>
      <c r="R79" s="748"/>
      <c r="S79" s="906"/>
      <c r="T79" s="907"/>
    </row>
    <row r="80" spans="1:20" ht="30" customHeight="1">
      <c r="E80" s="973" t="s">
        <v>104</v>
      </c>
      <c r="F80" s="974"/>
      <c r="G80" s="974"/>
      <c r="H80" s="974"/>
      <c r="I80" s="974"/>
      <c r="J80" s="975"/>
      <c r="K80" s="976"/>
      <c r="L80" s="840"/>
      <c r="M80" s="742"/>
      <c r="N80" s="747"/>
      <c r="O80" s="906"/>
      <c r="P80" s="907"/>
      <c r="Q80" s="742"/>
      <c r="R80" s="748"/>
      <c r="S80" s="906"/>
      <c r="T80" s="907"/>
    </row>
    <row r="81" spans="1:21" ht="24.75" customHeight="1">
      <c r="E81" s="755"/>
      <c r="F81" s="752"/>
      <c r="G81" s="752"/>
      <c r="H81" s="752"/>
      <c r="I81" s="752"/>
      <c r="J81" s="752"/>
      <c r="K81" s="756"/>
      <c r="L81" s="840"/>
      <c r="M81" s="742"/>
      <c r="N81" s="747"/>
      <c r="O81" s="906"/>
      <c r="P81" s="907"/>
      <c r="Q81" s="742"/>
      <c r="R81" s="748"/>
      <c r="S81" s="906"/>
      <c r="T81" s="907"/>
    </row>
    <row r="82" spans="1:21" ht="24.75" customHeight="1" thickBot="1">
      <c r="E82" s="970" t="s">
        <v>105</v>
      </c>
      <c r="F82" s="971"/>
      <c r="G82" s="971"/>
      <c r="H82" s="971"/>
      <c r="I82" s="971"/>
      <c r="J82" s="514"/>
      <c r="K82" s="757"/>
      <c r="L82" s="836"/>
      <c r="M82" s="742"/>
      <c r="N82" s="747"/>
      <c r="O82" s="906"/>
      <c r="P82" s="907"/>
      <c r="Q82" s="742"/>
      <c r="R82" s="748"/>
      <c r="S82" s="906"/>
      <c r="T82" s="907"/>
    </row>
    <row r="83" spans="1:21" ht="24.75" customHeight="1">
      <c r="A83" s="892" t="s">
        <v>91</v>
      </c>
      <c r="B83" s="893"/>
      <c r="C83" s="893"/>
      <c r="D83" s="893"/>
      <c r="E83" s="894"/>
      <c r="F83" s="894"/>
      <c r="G83" s="894"/>
      <c r="H83" s="894"/>
      <c r="I83" s="894"/>
      <c r="J83" s="894"/>
      <c r="K83" s="894"/>
      <c r="L83" s="895"/>
      <c r="M83" s="742"/>
      <c r="N83" s="747"/>
      <c r="O83" s="906"/>
      <c r="P83" s="907"/>
      <c r="Q83" s="742"/>
      <c r="R83" s="748"/>
      <c r="S83" s="906"/>
      <c r="T83" s="90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906"/>
      <c r="P84" s="907"/>
      <c r="Q84" s="742"/>
      <c r="R84" s="748"/>
      <c r="S84" s="906"/>
      <c r="T84" s="907"/>
    </row>
    <row r="85" spans="1:21" ht="24.75" customHeight="1" thickBot="1">
      <c r="A85" s="1078"/>
      <c r="B85" s="1079"/>
      <c r="C85" s="1079"/>
      <c r="D85" s="1079"/>
      <c r="E85" s="1075"/>
      <c r="F85" s="1073"/>
      <c r="G85" s="1073"/>
      <c r="H85" s="1073"/>
      <c r="I85" s="990"/>
      <c r="J85" s="1075"/>
      <c r="K85" s="990"/>
      <c r="L85" s="991"/>
      <c r="M85" s="742"/>
      <c r="N85" s="747"/>
      <c r="O85" s="906"/>
      <c r="P85" s="907"/>
      <c r="Q85" s="742"/>
      <c r="R85" s="748"/>
      <c r="S85" s="906"/>
      <c r="T85" s="907"/>
    </row>
    <row r="86" spans="1:21" ht="23.25" customHeight="1" thickBot="1">
      <c r="A86" s="1069"/>
      <c r="B86" s="1070"/>
      <c r="C86" s="1070"/>
      <c r="D86" s="1070"/>
      <c r="E86" s="1071"/>
      <c r="F86" s="758"/>
      <c r="G86" s="759"/>
      <c r="H86" s="760"/>
      <c r="I86" s="1058"/>
      <c r="J86" s="1059"/>
      <c r="K86" s="992">
        <f>+F86+I86</f>
        <v>0</v>
      </c>
      <c r="L86" s="993"/>
      <c r="M86" s="742"/>
      <c r="N86" s="761"/>
      <c r="O86" s="906"/>
      <c r="P86" s="907"/>
      <c r="Q86" s="762"/>
      <c r="R86" s="763"/>
      <c r="S86" s="906"/>
      <c r="T86" s="907"/>
    </row>
    <row r="87" spans="1:21" ht="23.25" customHeight="1" thickBot="1">
      <c r="A87" s="980"/>
      <c r="B87" s="981"/>
      <c r="C87" s="981"/>
      <c r="D87" s="981"/>
      <c r="E87" s="982"/>
      <c r="F87" s="764"/>
      <c r="G87" s="765"/>
      <c r="H87" s="766"/>
      <c r="I87" s="934"/>
      <c r="J87" s="935"/>
      <c r="K87" s="933">
        <f t="shared" ref="K87:K92" si="6">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6"/>
        <v>0</v>
      </c>
      <c r="L88" s="909"/>
      <c r="M88" s="770"/>
      <c r="N88" s="948" t="s">
        <v>293</v>
      </c>
      <c r="O88" s="949"/>
      <c r="P88" s="950"/>
      <c r="Q88" s="771">
        <f>Q54+Q55-Q87</f>
        <v>0</v>
      </c>
    </row>
    <row r="89" spans="1:21" ht="23.25" customHeight="1">
      <c r="A89" s="980"/>
      <c r="B89" s="981"/>
      <c r="C89" s="981"/>
      <c r="D89" s="981"/>
      <c r="E89" s="982"/>
      <c r="F89" s="764"/>
      <c r="G89" s="772"/>
      <c r="H89" s="766"/>
      <c r="I89" s="934"/>
      <c r="J89" s="935"/>
      <c r="K89" s="933">
        <f t="shared" si="6"/>
        <v>0</v>
      </c>
      <c r="L89" s="909"/>
      <c r="M89" s="773"/>
      <c r="N89" s="896" t="s">
        <v>294</v>
      </c>
      <c r="O89" s="897"/>
      <c r="P89" s="897"/>
      <c r="Q89" s="898"/>
    </row>
    <row r="90" spans="1:21" ht="23.25" customHeight="1">
      <c r="A90" s="980"/>
      <c r="B90" s="981"/>
      <c r="C90" s="981"/>
      <c r="D90" s="981"/>
      <c r="E90" s="982"/>
      <c r="F90" s="764"/>
      <c r="G90" s="772"/>
      <c r="H90" s="766"/>
      <c r="I90" s="934"/>
      <c r="J90" s="935"/>
      <c r="K90" s="933">
        <f t="shared" si="6"/>
        <v>0</v>
      </c>
      <c r="L90" s="909"/>
      <c r="M90" s="773"/>
      <c r="N90" s="899"/>
      <c r="O90" s="900"/>
      <c r="P90" s="900"/>
      <c r="Q90" s="901"/>
      <c r="S90" s="752"/>
    </row>
    <row r="91" spans="1:21" ht="23.25" customHeight="1" thickBot="1">
      <c r="A91" s="980"/>
      <c r="B91" s="981"/>
      <c r="C91" s="981"/>
      <c r="D91" s="981"/>
      <c r="E91" s="982"/>
      <c r="F91" s="764"/>
      <c r="G91" s="772"/>
      <c r="H91" s="766"/>
      <c r="I91" s="934"/>
      <c r="J91" s="935"/>
      <c r="K91" s="933">
        <f t="shared" si="6"/>
        <v>0</v>
      </c>
      <c r="L91" s="909"/>
      <c r="M91" s="774"/>
      <c r="N91" s="902"/>
      <c r="O91" s="903"/>
      <c r="P91" s="903"/>
      <c r="Q91" s="904"/>
    </row>
    <row r="92" spans="1:21" ht="23.25" customHeight="1">
      <c r="A92" s="980"/>
      <c r="B92" s="981"/>
      <c r="C92" s="981"/>
      <c r="D92" s="981"/>
      <c r="E92" s="982"/>
      <c r="F92" s="764"/>
      <c r="G92" s="772"/>
      <c r="H92" s="766"/>
      <c r="I92" s="934"/>
      <c r="J92" s="935"/>
      <c r="K92" s="933">
        <f t="shared" si="6"/>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I99" s="779"/>
      <c r="J99" s="752"/>
      <c r="M99" s="752"/>
      <c r="N99" s="752"/>
      <c r="O99" s="752"/>
      <c r="P99" s="752"/>
    </row>
    <row r="100" spans="1:16">
      <c r="I100" s="779"/>
      <c r="J100" s="779"/>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8G36aRDykyjCsmCr19y4q0s/5k8svrLHKEZeYouGxkgIT8eoPk5fr3sNNsPulwgWI34Os7FtdXAB9rJgpFh3gw==" saltValue="W512Cg8GSZ/+12OLN7Nxxg=="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75" zoomScaleNormal="75" workbookViewId="0">
      <selection activeCell="U18" sqref="U18"/>
    </sheetView>
  </sheetViews>
  <sheetFormatPr defaultColWidth="9.140625" defaultRowHeight="12.75"/>
  <cols>
    <col min="1" max="1" width="12.140625" style="446" customWidth="1"/>
    <col min="2" max="2" width="17.7109375" style="446" customWidth="1"/>
    <col min="3" max="3" width="12.140625" style="446" customWidth="1"/>
    <col min="4" max="4" width="24.85546875" style="446" customWidth="1"/>
    <col min="5" max="5" width="15.5703125" style="446" customWidth="1"/>
    <col min="6" max="7" width="13.7109375" style="446" customWidth="1"/>
    <col min="8" max="8" width="20.5703125" style="446" customWidth="1"/>
    <col min="9" max="9" width="16.5703125" style="446" customWidth="1"/>
    <col min="10" max="10" width="16.85546875" style="30" customWidth="1"/>
    <col min="11" max="11" width="13.7109375" style="446" customWidth="1"/>
    <col min="12" max="12" width="16.85546875" style="446" customWidth="1"/>
    <col min="13" max="13" width="17" style="446" customWidth="1"/>
    <col min="14" max="14" width="14.5703125" style="446" customWidth="1"/>
    <col min="15" max="15" width="18.28515625" style="446" customWidth="1"/>
    <col min="16" max="16" width="15.140625" style="446" customWidth="1"/>
    <col min="17" max="17" width="10.7109375" style="446" customWidth="1"/>
    <col min="18" max="18" width="10.28515625" style="446" bestFit="1" customWidth="1"/>
    <col min="19" max="19" width="7" style="446" customWidth="1"/>
    <col min="20" max="20" width="12" style="446" customWidth="1"/>
    <col min="21" max="21" width="15.85546875" style="446" customWidth="1"/>
    <col min="22" max="31" width="9.140625" style="446"/>
    <col min="32" max="16384" width="9.140625" style="5"/>
  </cols>
  <sheetData>
    <row r="1" spans="1:31" ht="38.25" customHeight="1" thickBot="1">
      <c r="B1" s="447"/>
      <c r="C1" s="447"/>
      <c r="D1" s="447"/>
      <c r="E1" s="1668" t="s">
        <v>370</v>
      </c>
      <c r="F1" s="1668"/>
      <c r="G1" s="1668"/>
      <c r="H1" s="1668"/>
      <c r="I1" s="1668"/>
      <c r="J1" s="1668"/>
      <c r="K1" s="1668"/>
      <c r="L1" s="1668"/>
      <c r="M1" s="1668"/>
    </row>
    <row r="2" spans="1:31" ht="21.75" customHeight="1" thickBot="1">
      <c r="A2" s="448"/>
      <c r="B2" s="448"/>
      <c r="C2" s="448"/>
      <c r="D2" s="448"/>
      <c r="E2" s="448"/>
      <c r="F2" s="448"/>
      <c r="G2" s="1253" t="str">
        <f>Jan!C2</f>
        <v>January</v>
      </c>
      <c r="H2" s="1254"/>
      <c r="I2" s="1253" t="s">
        <v>47</v>
      </c>
      <c r="J2" s="1254"/>
      <c r="K2" s="1253" t="str">
        <f>Dec!C2</f>
        <v>December</v>
      </c>
      <c r="L2" s="1260"/>
      <c r="M2" s="1254"/>
      <c r="O2" s="1244" t="s">
        <v>335</v>
      </c>
      <c r="P2" s="1245"/>
      <c r="Q2" s="1245"/>
      <c r="R2" s="1246"/>
    </row>
    <row r="3" spans="1:31" ht="21.75" customHeight="1" thickBot="1">
      <c r="A3" s="448"/>
      <c r="B3" s="448"/>
      <c r="C3" s="448"/>
      <c r="D3" s="448"/>
      <c r="E3" s="448"/>
      <c r="F3" s="448"/>
      <c r="J3" s="446"/>
      <c r="O3" s="1247"/>
      <c r="P3" s="1248"/>
      <c r="Q3" s="1248"/>
      <c r="R3" s="1249"/>
    </row>
    <row r="4" spans="1:31" ht="30" customHeight="1" thickBot="1">
      <c r="A4" s="449"/>
      <c r="B4" s="1255" t="s">
        <v>136</v>
      </c>
      <c r="C4" s="1256"/>
      <c r="D4" s="450">
        <f>'BEGIN HERE'!J3</f>
        <v>0</v>
      </c>
      <c r="E4" s="32"/>
      <c r="F4" s="1269" t="s">
        <v>48</v>
      </c>
      <c r="G4" s="1270"/>
      <c r="H4" s="1270"/>
      <c r="I4" s="1270"/>
      <c r="J4" s="1270"/>
      <c r="K4" s="1271"/>
      <c r="L4" s="1261">
        <f>'BEGIN HERE'!J9</f>
        <v>0</v>
      </c>
      <c r="M4" s="1262"/>
      <c r="O4" s="1250"/>
      <c r="P4" s="1251"/>
      <c r="Q4" s="1251"/>
      <c r="R4" s="1252"/>
    </row>
    <row r="5" spans="1:31" ht="24.95" customHeight="1" thickBot="1">
      <c r="A5" s="451"/>
      <c r="B5" s="1255" t="s">
        <v>102</v>
      </c>
      <c r="C5" s="1256"/>
      <c r="D5" s="452">
        <f>'BEGIN HERE'!J6</f>
        <v>0</v>
      </c>
      <c r="E5" s="32"/>
      <c r="F5" s="1263" t="s">
        <v>51</v>
      </c>
      <c r="G5" s="1264"/>
      <c r="H5" s="1264"/>
      <c r="I5" s="1264"/>
      <c r="J5" s="1264"/>
      <c r="K5" s="1265"/>
      <c r="L5" s="453" t="s">
        <v>49</v>
      </c>
      <c r="M5" s="454" t="s">
        <v>50</v>
      </c>
    </row>
    <row r="6" spans="1:31" ht="24.95" customHeight="1" thickBot="1">
      <c r="A6" s="32"/>
      <c r="B6" s="32"/>
      <c r="C6" s="32"/>
      <c r="D6" s="32"/>
      <c r="E6" s="32"/>
      <c r="F6" s="1266"/>
      <c r="G6" s="1267"/>
      <c r="H6" s="1267"/>
      <c r="I6" s="1267"/>
      <c r="J6" s="1267"/>
      <c r="K6" s="1268"/>
      <c r="L6" s="455"/>
      <c r="M6" s="456"/>
    </row>
    <row r="7" spans="1:31" s="15" customFormat="1" ht="29.25" customHeight="1" thickBot="1">
      <c r="A7" s="1300" t="s">
        <v>52</v>
      </c>
      <c r="B7" s="1301"/>
      <c r="C7" s="1301"/>
      <c r="D7" s="1301"/>
      <c r="E7" s="1301"/>
      <c r="F7" s="1301"/>
      <c r="G7" s="1301"/>
      <c r="H7" s="1301"/>
      <c r="I7" s="1301"/>
      <c r="J7" s="1301"/>
      <c r="K7" s="1301"/>
      <c r="L7" s="1301"/>
      <c r="M7" s="1301"/>
      <c r="N7" s="1301"/>
      <c r="O7" s="1301"/>
      <c r="P7" s="1301"/>
      <c r="Q7" s="1301"/>
      <c r="R7" s="1302"/>
      <c r="S7" s="457"/>
      <c r="T7" s="457"/>
      <c r="U7" s="457"/>
      <c r="V7" s="457"/>
      <c r="W7" s="457"/>
      <c r="X7" s="457"/>
      <c r="Y7" s="457"/>
      <c r="Z7" s="457"/>
      <c r="AA7" s="457"/>
      <c r="AB7" s="457"/>
      <c r="AC7" s="457"/>
      <c r="AD7" s="457"/>
      <c r="AE7" s="457"/>
    </row>
    <row r="8" spans="1:31" ht="24.95" customHeight="1" thickBot="1">
      <c r="A8" s="1303" t="s">
        <v>53</v>
      </c>
      <c r="B8" s="1279" t="s">
        <v>24</v>
      </c>
      <c r="C8" s="1280"/>
      <c r="D8" s="1297" t="s">
        <v>13</v>
      </c>
      <c r="E8" s="1298"/>
      <c r="F8" s="1298"/>
      <c r="G8" s="1298"/>
      <c r="H8" s="1298"/>
      <c r="I8" s="1298"/>
      <c r="J8" s="1298"/>
      <c r="K8" s="1298"/>
      <c r="L8" s="1298"/>
      <c r="M8" s="1298"/>
      <c r="N8" s="1298"/>
      <c r="O8" s="1298"/>
      <c r="P8" s="1299"/>
      <c r="Q8" s="1305" t="s">
        <v>54</v>
      </c>
      <c r="R8" s="1306"/>
    </row>
    <row r="9" spans="1:31" ht="50.1" customHeight="1" thickBot="1">
      <c r="A9" s="1304"/>
      <c r="B9" s="458" t="str">
        <f>Dec!H3</f>
        <v>Dues</v>
      </c>
      <c r="C9" s="458" t="str">
        <f>Dec!I3</f>
        <v>Other</v>
      </c>
      <c r="D9" s="459" t="str">
        <f>Dec!J3</f>
        <v>CUPE Per Capita</v>
      </c>
      <c r="E9" s="459" t="str">
        <f>Dec!K3</f>
        <v>Affiliation Fees</v>
      </c>
      <c r="F9" s="459" t="str">
        <f>Dec!L3</f>
        <v>Salaries</v>
      </c>
      <c r="G9" s="459" t="str">
        <f>Dec!M3</f>
        <v>Operating Expenses</v>
      </c>
      <c r="H9" s="459" t="str">
        <f>Dec!N3</f>
        <v>Special Purchases</v>
      </c>
      <c r="I9" s="459" t="str">
        <f>Dec!O3</f>
        <v>Executive Expenses</v>
      </c>
      <c r="J9" s="459" t="str">
        <f>Dec!P3</f>
        <v>Bargaining Expenses</v>
      </c>
      <c r="K9" s="459" t="str">
        <f>Dec!Q3</f>
        <v>Grievances/ Arbitration</v>
      </c>
      <c r="L9" s="459" t="str">
        <f>Dec!R3</f>
        <v>Committee Expenses</v>
      </c>
      <c r="M9" s="459" t="str">
        <f>Dec!S3</f>
        <v>Conventions/ Conferences</v>
      </c>
      <c r="N9" s="459" t="str">
        <f>Dec!T3</f>
        <v>Education</v>
      </c>
      <c r="O9" s="459" t="str">
        <f>Dec!U3</f>
        <v>Contributions/ Donations</v>
      </c>
      <c r="P9" s="459" t="str">
        <f>Dec!V3</f>
        <v>Other</v>
      </c>
      <c r="Q9" s="460" t="s">
        <v>49</v>
      </c>
      <c r="R9" s="461" t="s">
        <v>50</v>
      </c>
    </row>
    <row r="10" spans="1:31" ht="30" customHeight="1">
      <c r="A10" s="462" t="s">
        <v>5</v>
      </c>
      <c r="B10" s="463">
        <f>Jan!H50</f>
        <v>0</v>
      </c>
      <c r="C10" s="464">
        <f>Jan!I50</f>
        <v>0</v>
      </c>
      <c r="D10" s="463">
        <f>Jan!J50</f>
        <v>0</v>
      </c>
      <c r="E10" s="465">
        <f>Jan!K50</f>
        <v>0</v>
      </c>
      <c r="F10" s="465">
        <f>Jan!L50</f>
        <v>0</v>
      </c>
      <c r="G10" s="465">
        <f>Jan!M50</f>
        <v>0</v>
      </c>
      <c r="H10" s="465">
        <f>Jan!N50</f>
        <v>0</v>
      </c>
      <c r="I10" s="465">
        <f>Jan!O50</f>
        <v>0</v>
      </c>
      <c r="J10" s="465">
        <f>Jan!P50</f>
        <v>0</v>
      </c>
      <c r="K10" s="465">
        <f>Jan!Q50</f>
        <v>0</v>
      </c>
      <c r="L10" s="465">
        <f>Jan!R50</f>
        <v>0</v>
      </c>
      <c r="M10" s="465">
        <f>Jan!S50</f>
        <v>0</v>
      </c>
      <c r="N10" s="465">
        <f>Jan!T50</f>
        <v>0</v>
      </c>
      <c r="O10" s="465">
        <f>Jan!U50</f>
        <v>0</v>
      </c>
      <c r="P10" s="466">
        <f>Jan!V50</f>
        <v>0</v>
      </c>
      <c r="Q10" s="467">
        <f>Jan!G54</f>
        <v>0</v>
      </c>
      <c r="R10" s="468">
        <f>Jan!J54</f>
        <v>0</v>
      </c>
    </row>
    <row r="11" spans="1:31" ht="30" customHeight="1">
      <c r="A11" s="469" t="s">
        <v>55</v>
      </c>
      <c r="B11" s="470">
        <f>Feb!H50</f>
        <v>0</v>
      </c>
      <c r="C11" s="471">
        <f>Feb!I50</f>
        <v>0</v>
      </c>
      <c r="D11" s="470">
        <f>Feb!J50</f>
        <v>0</v>
      </c>
      <c r="E11" s="472">
        <f>Feb!K50</f>
        <v>0</v>
      </c>
      <c r="F11" s="472">
        <f>Feb!L50</f>
        <v>0</v>
      </c>
      <c r="G11" s="472">
        <f>Feb!M50</f>
        <v>0</v>
      </c>
      <c r="H11" s="472">
        <f>Feb!N50</f>
        <v>0</v>
      </c>
      <c r="I11" s="472">
        <f>Feb!O50</f>
        <v>0</v>
      </c>
      <c r="J11" s="472">
        <f>Feb!P50</f>
        <v>0</v>
      </c>
      <c r="K11" s="472">
        <f>Feb!Q50</f>
        <v>0</v>
      </c>
      <c r="L11" s="472">
        <f>Feb!R50</f>
        <v>0</v>
      </c>
      <c r="M11" s="472">
        <f>Feb!S50</f>
        <v>0</v>
      </c>
      <c r="N11" s="472">
        <f>Feb!T50</f>
        <v>0</v>
      </c>
      <c r="O11" s="472">
        <f>Feb!U50</f>
        <v>0</v>
      </c>
      <c r="P11" s="473">
        <f>Feb!V50</f>
        <v>0</v>
      </c>
      <c r="Q11" s="474">
        <f>Feb!G54</f>
        <v>0</v>
      </c>
      <c r="R11" s="475">
        <f>Feb!J54</f>
        <v>0</v>
      </c>
    </row>
    <row r="12" spans="1:31" ht="30" customHeight="1">
      <c r="A12" s="469" t="s">
        <v>56</v>
      </c>
      <c r="B12" s="470">
        <f>March!H50</f>
        <v>0</v>
      </c>
      <c r="C12" s="471">
        <f>March!I50</f>
        <v>0</v>
      </c>
      <c r="D12" s="470">
        <f>March!J50</f>
        <v>0</v>
      </c>
      <c r="E12" s="472">
        <f>March!K50</f>
        <v>0</v>
      </c>
      <c r="F12" s="472">
        <f>March!L50</f>
        <v>0</v>
      </c>
      <c r="G12" s="472">
        <f>March!M50</f>
        <v>0</v>
      </c>
      <c r="H12" s="472">
        <f>March!N50</f>
        <v>0</v>
      </c>
      <c r="I12" s="472">
        <f>March!O50</f>
        <v>0</v>
      </c>
      <c r="J12" s="472">
        <f>March!P50</f>
        <v>0</v>
      </c>
      <c r="K12" s="472">
        <f>March!Q50</f>
        <v>0</v>
      </c>
      <c r="L12" s="472">
        <f>March!R50</f>
        <v>0</v>
      </c>
      <c r="M12" s="472">
        <f>March!S50</f>
        <v>0</v>
      </c>
      <c r="N12" s="472">
        <f>March!T50</f>
        <v>0</v>
      </c>
      <c r="O12" s="472">
        <f>March!U50</f>
        <v>0</v>
      </c>
      <c r="P12" s="473">
        <f>March!V50</f>
        <v>0</v>
      </c>
      <c r="Q12" s="474">
        <f>March!G54</f>
        <v>0</v>
      </c>
      <c r="R12" s="475">
        <f>March!J54</f>
        <v>0</v>
      </c>
    </row>
    <row r="13" spans="1:31" ht="30" customHeight="1">
      <c r="A13" s="476" t="s">
        <v>57</v>
      </c>
      <c r="B13" s="470">
        <f>April!H50</f>
        <v>0</v>
      </c>
      <c r="C13" s="471">
        <f>April!I50</f>
        <v>0</v>
      </c>
      <c r="D13" s="470">
        <f>April!J50</f>
        <v>0</v>
      </c>
      <c r="E13" s="472">
        <f>April!K50</f>
        <v>0</v>
      </c>
      <c r="F13" s="472">
        <f>April!L50</f>
        <v>0</v>
      </c>
      <c r="G13" s="472">
        <f>April!M50</f>
        <v>0</v>
      </c>
      <c r="H13" s="472">
        <f>April!N50</f>
        <v>0</v>
      </c>
      <c r="I13" s="472">
        <f>April!O50</f>
        <v>0</v>
      </c>
      <c r="J13" s="472">
        <f>April!P50</f>
        <v>0</v>
      </c>
      <c r="K13" s="472">
        <f>April!Q50</f>
        <v>0</v>
      </c>
      <c r="L13" s="472">
        <f>April!R50</f>
        <v>0</v>
      </c>
      <c r="M13" s="472">
        <f>April!S50</f>
        <v>0</v>
      </c>
      <c r="N13" s="472">
        <f>April!T50</f>
        <v>0</v>
      </c>
      <c r="O13" s="472">
        <f>April!U50</f>
        <v>0</v>
      </c>
      <c r="P13" s="473">
        <f>April!V50</f>
        <v>0</v>
      </c>
      <c r="Q13" s="474">
        <f>April!G54</f>
        <v>0</v>
      </c>
      <c r="R13" s="475">
        <f>April!J54</f>
        <v>0</v>
      </c>
    </row>
    <row r="14" spans="1:31" ht="30" customHeight="1">
      <c r="A14" s="469" t="s">
        <v>58</v>
      </c>
      <c r="B14" s="470">
        <f>May!H50</f>
        <v>0</v>
      </c>
      <c r="C14" s="471">
        <f>May!I50</f>
        <v>0</v>
      </c>
      <c r="D14" s="470">
        <f>May!J50</f>
        <v>0</v>
      </c>
      <c r="E14" s="472">
        <f>May!K50</f>
        <v>0</v>
      </c>
      <c r="F14" s="472">
        <f>May!L50</f>
        <v>0</v>
      </c>
      <c r="G14" s="472">
        <f>May!M50</f>
        <v>0</v>
      </c>
      <c r="H14" s="472">
        <f>May!N50</f>
        <v>0</v>
      </c>
      <c r="I14" s="472">
        <f>May!O50</f>
        <v>0</v>
      </c>
      <c r="J14" s="472">
        <f>May!P50</f>
        <v>0</v>
      </c>
      <c r="K14" s="472">
        <f>May!Q50</f>
        <v>0</v>
      </c>
      <c r="L14" s="472">
        <f>May!R50</f>
        <v>0</v>
      </c>
      <c r="M14" s="472">
        <f>May!S50</f>
        <v>0</v>
      </c>
      <c r="N14" s="472">
        <f>May!T50</f>
        <v>0</v>
      </c>
      <c r="O14" s="472">
        <f>May!U50</f>
        <v>0</v>
      </c>
      <c r="P14" s="473">
        <f>May!V50</f>
        <v>0</v>
      </c>
      <c r="Q14" s="474">
        <f>May!G54</f>
        <v>0</v>
      </c>
      <c r="R14" s="475">
        <f>May!J54</f>
        <v>0</v>
      </c>
    </row>
    <row r="15" spans="1:31" ht="30" customHeight="1">
      <c r="A15" s="469" t="s">
        <v>59</v>
      </c>
      <c r="B15" s="470">
        <f>June!H50</f>
        <v>0</v>
      </c>
      <c r="C15" s="471">
        <f>June!I50</f>
        <v>0</v>
      </c>
      <c r="D15" s="470">
        <f>June!J50</f>
        <v>0</v>
      </c>
      <c r="E15" s="472">
        <f>June!K50</f>
        <v>0</v>
      </c>
      <c r="F15" s="472">
        <f>June!L50</f>
        <v>0</v>
      </c>
      <c r="G15" s="472">
        <f>June!M50</f>
        <v>0</v>
      </c>
      <c r="H15" s="472">
        <f>June!N50</f>
        <v>0</v>
      </c>
      <c r="I15" s="472">
        <f>June!O50</f>
        <v>0</v>
      </c>
      <c r="J15" s="472">
        <f>June!P50</f>
        <v>0</v>
      </c>
      <c r="K15" s="472">
        <f>June!Q50</f>
        <v>0</v>
      </c>
      <c r="L15" s="472">
        <f>June!R50</f>
        <v>0</v>
      </c>
      <c r="M15" s="472">
        <f>June!S50</f>
        <v>0</v>
      </c>
      <c r="N15" s="472">
        <f>June!T50</f>
        <v>0</v>
      </c>
      <c r="O15" s="472">
        <f>June!U50</f>
        <v>0</v>
      </c>
      <c r="P15" s="473">
        <f>June!V50</f>
        <v>0</v>
      </c>
      <c r="Q15" s="474">
        <f>June!G54</f>
        <v>0</v>
      </c>
      <c r="R15" s="475">
        <f>June!J54</f>
        <v>0</v>
      </c>
    </row>
    <row r="16" spans="1:31" ht="30" customHeight="1">
      <c r="A16" s="476" t="s">
        <v>60</v>
      </c>
      <c r="B16" s="470">
        <f>July!H50</f>
        <v>0</v>
      </c>
      <c r="C16" s="471">
        <f>July!I50</f>
        <v>0</v>
      </c>
      <c r="D16" s="470">
        <f>July!J50</f>
        <v>0</v>
      </c>
      <c r="E16" s="472">
        <f>July!K50</f>
        <v>0</v>
      </c>
      <c r="F16" s="472">
        <f>July!L50</f>
        <v>0</v>
      </c>
      <c r="G16" s="472">
        <f>July!M50</f>
        <v>0</v>
      </c>
      <c r="H16" s="472">
        <f>July!N50</f>
        <v>0</v>
      </c>
      <c r="I16" s="472">
        <f>July!O50</f>
        <v>0</v>
      </c>
      <c r="J16" s="472">
        <f>July!P50</f>
        <v>0</v>
      </c>
      <c r="K16" s="472">
        <f>July!Q50</f>
        <v>0</v>
      </c>
      <c r="L16" s="472">
        <f>July!R50</f>
        <v>0</v>
      </c>
      <c r="M16" s="472">
        <f>July!S50</f>
        <v>0</v>
      </c>
      <c r="N16" s="472">
        <f>July!T50</f>
        <v>0</v>
      </c>
      <c r="O16" s="472">
        <f>July!U50</f>
        <v>0</v>
      </c>
      <c r="P16" s="473">
        <f>July!V50</f>
        <v>0</v>
      </c>
      <c r="Q16" s="474">
        <f>July!G54</f>
        <v>0</v>
      </c>
      <c r="R16" s="475">
        <f>July!J54</f>
        <v>0</v>
      </c>
    </row>
    <row r="17" spans="1:76" ht="30" customHeight="1">
      <c r="A17" s="469" t="s">
        <v>61</v>
      </c>
      <c r="B17" s="470">
        <f>Aug!H50</f>
        <v>0</v>
      </c>
      <c r="C17" s="471">
        <f>Aug!I50</f>
        <v>0</v>
      </c>
      <c r="D17" s="470">
        <f>Aug!J50</f>
        <v>0</v>
      </c>
      <c r="E17" s="472">
        <f>Aug!K50</f>
        <v>0</v>
      </c>
      <c r="F17" s="472">
        <f>Aug!L50</f>
        <v>0</v>
      </c>
      <c r="G17" s="472">
        <f>Aug!M50</f>
        <v>0</v>
      </c>
      <c r="H17" s="472">
        <f>Aug!N50</f>
        <v>0</v>
      </c>
      <c r="I17" s="472">
        <f>Aug!O50</f>
        <v>0</v>
      </c>
      <c r="J17" s="472">
        <f>Aug!P50</f>
        <v>0</v>
      </c>
      <c r="K17" s="472">
        <f>Aug!Q50</f>
        <v>0</v>
      </c>
      <c r="L17" s="472">
        <f>Aug!R50</f>
        <v>0</v>
      </c>
      <c r="M17" s="472">
        <f>Aug!S50</f>
        <v>0</v>
      </c>
      <c r="N17" s="472">
        <f>Aug!T50</f>
        <v>0</v>
      </c>
      <c r="O17" s="472">
        <f>Aug!U50</f>
        <v>0</v>
      </c>
      <c r="P17" s="473">
        <f>Aug!V50</f>
        <v>0</v>
      </c>
      <c r="Q17" s="474">
        <f>Aug!G54</f>
        <v>0</v>
      </c>
      <c r="R17" s="475">
        <f>Aug!J54</f>
        <v>0</v>
      </c>
    </row>
    <row r="18" spans="1:76" ht="30" customHeight="1">
      <c r="A18" s="469" t="s">
        <v>62</v>
      </c>
      <c r="B18" s="470">
        <f>Sept!H50</f>
        <v>0</v>
      </c>
      <c r="C18" s="471">
        <f>Sept!I50</f>
        <v>0</v>
      </c>
      <c r="D18" s="470">
        <f>Sept!J50</f>
        <v>0</v>
      </c>
      <c r="E18" s="472">
        <f>Sept!K50</f>
        <v>0</v>
      </c>
      <c r="F18" s="472">
        <f>Sept!L50</f>
        <v>0</v>
      </c>
      <c r="G18" s="472">
        <f>Sept!M50</f>
        <v>0</v>
      </c>
      <c r="H18" s="472">
        <f>Sept!N50</f>
        <v>0</v>
      </c>
      <c r="I18" s="472">
        <f>Sept!O50</f>
        <v>0</v>
      </c>
      <c r="J18" s="472">
        <f>Sept!P50</f>
        <v>0</v>
      </c>
      <c r="K18" s="472">
        <f>Sept!Q50</f>
        <v>0</v>
      </c>
      <c r="L18" s="472">
        <f>Sept!R50</f>
        <v>0</v>
      </c>
      <c r="M18" s="472">
        <f>Sept!S50</f>
        <v>0</v>
      </c>
      <c r="N18" s="472">
        <f>Sept!T50</f>
        <v>0</v>
      </c>
      <c r="O18" s="472">
        <f>Sept!U50</f>
        <v>0</v>
      </c>
      <c r="P18" s="473">
        <f>Sept!V50</f>
        <v>0</v>
      </c>
      <c r="Q18" s="474">
        <f>Sept!G54</f>
        <v>0</v>
      </c>
      <c r="R18" s="475">
        <f>Sept!J54</f>
        <v>0</v>
      </c>
    </row>
    <row r="19" spans="1:76" ht="30" customHeight="1">
      <c r="A19" s="476" t="s">
        <v>6</v>
      </c>
      <c r="B19" s="470">
        <f>Oct!H50</f>
        <v>0</v>
      </c>
      <c r="C19" s="471">
        <f>Oct!I50</f>
        <v>0</v>
      </c>
      <c r="D19" s="470">
        <f>Oct!J50</f>
        <v>0</v>
      </c>
      <c r="E19" s="472">
        <f>Oct!K50</f>
        <v>0</v>
      </c>
      <c r="F19" s="472">
        <f>Oct!L50</f>
        <v>0</v>
      </c>
      <c r="G19" s="472">
        <f>Oct!M50</f>
        <v>0</v>
      </c>
      <c r="H19" s="472">
        <f>Oct!N50</f>
        <v>0</v>
      </c>
      <c r="I19" s="472">
        <f>Oct!O50</f>
        <v>0</v>
      </c>
      <c r="J19" s="472">
        <f>Oct!P50</f>
        <v>0</v>
      </c>
      <c r="K19" s="472">
        <f>Oct!Q50</f>
        <v>0</v>
      </c>
      <c r="L19" s="472">
        <f>Oct!R50</f>
        <v>0</v>
      </c>
      <c r="M19" s="472">
        <f>Oct!S50</f>
        <v>0</v>
      </c>
      <c r="N19" s="472">
        <f>Oct!T50</f>
        <v>0</v>
      </c>
      <c r="O19" s="472">
        <f>Oct!U50</f>
        <v>0</v>
      </c>
      <c r="P19" s="473">
        <f>Oct!V50</f>
        <v>0</v>
      </c>
      <c r="Q19" s="474">
        <f>Oct!G54</f>
        <v>0</v>
      </c>
      <c r="R19" s="475">
        <f>Oct!J54</f>
        <v>0</v>
      </c>
    </row>
    <row r="20" spans="1:76" ht="30" customHeight="1">
      <c r="A20" s="469" t="s">
        <v>7</v>
      </c>
      <c r="B20" s="470">
        <f>Nov!H50</f>
        <v>0</v>
      </c>
      <c r="C20" s="471">
        <f>Nov!I50</f>
        <v>0</v>
      </c>
      <c r="D20" s="470">
        <f>Nov!J50</f>
        <v>0</v>
      </c>
      <c r="E20" s="472">
        <f>Nov!K50</f>
        <v>0</v>
      </c>
      <c r="F20" s="472">
        <f>Nov!L50</f>
        <v>0</v>
      </c>
      <c r="G20" s="472">
        <f>Nov!M50</f>
        <v>0</v>
      </c>
      <c r="H20" s="472">
        <f>Nov!N50</f>
        <v>0</v>
      </c>
      <c r="I20" s="472">
        <f>Nov!O50</f>
        <v>0</v>
      </c>
      <c r="J20" s="472">
        <f>Nov!P50</f>
        <v>0</v>
      </c>
      <c r="K20" s="472">
        <f>Nov!Q50</f>
        <v>0</v>
      </c>
      <c r="L20" s="472">
        <f>Nov!R50</f>
        <v>0</v>
      </c>
      <c r="M20" s="472">
        <f>Nov!S50</f>
        <v>0</v>
      </c>
      <c r="N20" s="472">
        <f>Nov!T50</f>
        <v>0</v>
      </c>
      <c r="O20" s="472">
        <f>Nov!U50</f>
        <v>0</v>
      </c>
      <c r="P20" s="473">
        <f>Nov!V50</f>
        <v>0</v>
      </c>
      <c r="Q20" s="474">
        <f>Nov!G54</f>
        <v>0</v>
      </c>
      <c r="R20" s="475">
        <f>Nov!J54</f>
        <v>0</v>
      </c>
    </row>
    <row r="21" spans="1:76" ht="30" customHeight="1" thickBot="1">
      <c r="A21" s="477" t="s">
        <v>63</v>
      </c>
      <c r="B21" s="470">
        <f>Dec!H50</f>
        <v>0</v>
      </c>
      <c r="C21" s="471">
        <f>Dec!I50</f>
        <v>0</v>
      </c>
      <c r="D21" s="470">
        <f>Dec!J50</f>
        <v>0</v>
      </c>
      <c r="E21" s="472">
        <f>Dec!K50</f>
        <v>0</v>
      </c>
      <c r="F21" s="472">
        <f>Dec!L50</f>
        <v>0</v>
      </c>
      <c r="G21" s="472">
        <f>Dec!M50</f>
        <v>0</v>
      </c>
      <c r="H21" s="472">
        <f>Dec!N50</f>
        <v>0</v>
      </c>
      <c r="I21" s="472">
        <f>Dec!O50</f>
        <v>0</v>
      </c>
      <c r="J21" s="472">
        <f>Dec!P50</f>
        <v>0</v>
      </c>
      <c r="K21" s="472">
        <f>Dec!Q50</f>
        <v>0</v>
      </c>
      <c r="L21" s="472">
        <f>Dec!R50</f>
        <v>0</v>
      </c>
      <c r="M21" s="472">
        <f>Dec!S50</f>
        <v>0</v>
      </c>
      <c r="N21" s="472">
        <f>Dec!T50</f>
        <v>0</v>
      </c>
      <c r="O21" s="472">
        <f>Dec!U50</f>
        <v>0</v>
      </c>
      <c r="P21" s="473">
        <f>Dec!V50</f>
        <v>0</v>
      </c>
      <c r="Q21" s="474">
        <f>Dec!G54</f>
        <v>0</v>
      </c>
      <c r="R21" s="475">
        <f>Dec!J54</f>
        <v>0</v>
      </c>
    </row>
    <row r="22" spans="1:76" ht="30" customHeight="1" thickBot="1">
      <c r="A22" s="478" t="s">
        <v>2</v>
      </c>
      <c r="B22" s="479">
        <f>SUM(B10:B21)</f>
        <v>0</v>
      </c>
      <c r="C22" s="480">
        <f>SUM(C10:C21)</f>
        <v>0</v>
      </c>
      <c r="D22" s="479">
        <f>SUM(D10:D21)</f>
        <v>0</v>
      </c>
      <c r="E22" s="481">
        <f>SUM(E10:E21)</f>
        <v>0</v>
      </c>
      <c r="F22" s="481">
        <f>SUM(F10:F21)</f>
        <v>0</v>
      </c>
      <c r="G22" s="481">
        <f t="shared" ref="G22:P22" si="0">SUM(G10:G21)</f>
        <v>0</v>
      </c>
      <c r="H22" s="481">
        <f t="shared" si="0"/>
        <v>0</v>
      </c>
      <c r="I22" s="481">
        <f t="shared" si="0"/>
        <v>0</v>
      </c>
      <c r="J22" s="481">
        <f t="shared" si="0"/>
        <v>0</v>
      </c>
      <c r="K22" s="481">
        <f t="shared" si="0"/>
        <v>0</v>
      </c>
      <c r="L22" s="481">
        <f t="shared" si="0"/>
        <v>0</v>
      </c>
      <c r="M22" s="481">
        <f t="shared" si="0"/>
        <v>0</v>
      </c>
      <c r="N22" s="481">
        <f t="shared" si="0"/>
        <v>0</v>
      </c>
      <c r="O22" s="481">
        <f t="shared" si="0"/>
        <v>0</v>
      </c>
      <c r="P22" s="482">
        <f t="shared" si="0"/>
        <v>0</v>
      </c>
      <c r="Q22" s="483">
        <f>AVERAGE(Q10:Q21)</f>
        <v>0</v>
      </c>
      <c r="R22" s="484">
        <f>AVERAGE(R10:R21)</f>
        <v>0</v>
      </c>
    </row>
    <row r="23" spans="1:76" ht="30" customHeight="1" thickTop="1" thickBot="1">
      <c r="A23" s="1295" t="s">
        <v>30</v>
      </c>
      <c r="B23" s="1296"/>
      <c r="C23" s="1281">
        <f>B22+C22</f>
        <v>0</v>
      </c>
      <c r="D23" s="1282"/>
      <c r="E23" s="485"/>
      <c r="F23" s="1292" t="s">
        <v>31</v>
      </c>
      <c r="G23" s="1293"/>
      <c r="H23" s="1294">
        <f>SUM(D22:P22)</f>
        <v>0</v>
      </c>
      <c r="I23" s="1282"/>
      <c r="J23" s="1307" t="s">
        <v>64</v>
      </c>
      <c r="K23" s="1308"/>
      <c r="L23" s="689">
        <f>Q22</f>
        <v>0</v>
      </c>
      <c r="M23" s="690">
        <f>R22</f>
        <v>0</v>
      </c>
    </row>
    <row r="24" spans="1:76" ht="30.75" customHeight="1" thickTop="1" thickBot="1">
      <c r="A24" s="57"/>
      <c r="B24" s="486"/>
      <c r="C24" s="486"/>
      <c r="D24" s="486"/>
      <c r="E24" s="486"/>
      <c r="F24" s="486"/>
      <c r="G24" s="486"/>
      <c r="H24" s="1311" t="s">
        <v>109</v>
      </c>
      <c r="I24" s="1312"/>
      <c r="J24" s="1312"/>
      <c r="K24" s="1313"/>
      <c r="L24" s="1309">
        <f>L4+C23-H23</f>
        <v>0</v>
      </c>
      <c r="M24" s="1310"/>
    </row>
    <row r="25" spans="1:76" ht="27.75" customHeight="1" thickTop="1" thickBot="1">
      <c r="A25" s="487"/>
      <c r="B25" s="487"/>
      <c r="C25" s="487"/>
      <c r="D25" s="487"/>
      <c r="E25" s="487"/>
      <c r="F25" s="488"/>
      <c r="G25" s="487"/>
      <c r="H25" s="55"/>
      <c r="I25" s="55"/>
    </row>
    <row r="26" spans="1:76" ht="23.25" customHeight="1" thickBot="1">
      <c r="A26" s="1314" t="str">
        <f>Dec!M53</f>
        <v>BANK RECONCILIATION</v>
      </c>
      <c r="B26" s="1315"/>
      <c r="C26" s="1315"/>
      <c r="D26" s="1316"/>
      <c r="E26" s="1290" t="str">
        <f>Dec!J53</f>
        <v>December</v>
      </c>
      <c r="F26" s="1291"/>
      <c r="G26" s="637">
        <f>Dec!R53</f>
        <v>0</v>
      </c>
      <c r="H26" s="445"/>
      <c r="I26" s="445"/>
      <c r="J26" s="52"/>
      <c r="K26" s="445"/>
      <c r="L26" s="445"/>
      <c r="M26" s="445"/>
      <c r="N26" s="445"/>
      <c r="O26" s="445"/>
      <c r="P26" s="445"/>
      <c r="Q26" s="445"/>
    </row>
    <row r="27" spans="1:76" ht="41.25" customHeight="1" thickBot="1">
      <c r="A27" s="1317" t="str">
        <f>Dec!M54</f>
        <v>Bank Balance at the END of the month as per Bank Statement:</v>
      </c>
      <c r="B27" s="1318"/>
      <c r="C27" s="1318"/>
      <c r="D27" s="1319"/>
      <c r="E27" s="1323">
        <f>Dec!Q54</f>
        <v>0</v>
      </c>
      <c r="F27" s="1278"/>
      <c r="G27" s="489"/>
      <c r="H27" s="445"/>
      <c r="I27" s="445"/>
      <c r="J27" s="52"/>
      <c r="K27" s="445"/>
      <c r="L27" s="445"/>
      <c r="M27" s="445"/>
      <c r="N27" s="445"/>
      <c r="O27" s="445"/>
      <c r="P27" s="445"/>
      <c r="Q27" s="445"/>
    </row>
    <row r="28" spans="1:76" s="17" customFormat="1" ht="23.25" customHeight="1" thickBot="1">
      <c r="A28" s="490" t="str">
        <f>Dec!M55</f>
        <v>Add</v>
      </c>
      <c r="B28" s="1320" t="str">
        <f>Dec!N55</f>
        <v>Income Not Recorded on Statement:</v>
      </c>
      <c r="C28" s="1321"/>
      <c r="D28" s="1322"/>
      <c r="E28" s="1277">
        <f>Dec!Q55</f>
        <v>0</v>
      </c>
      <c r="F28" s="1278"/>
      <c r="G28" s="489"/>
      <c r="H28" s="57"/>
      <c r="I28" s="57"/>
      <c r="J28" s="57"/>
      <c r="K28" s="57"/>
      <c r="L28" s="57"/>
      <c r="M28" s="57"/>
      <c r="N28" s="57"/>
      <c r="O28" s="57"/>
      <c r="P28" s="57"/>
      <c r="Q28" s="57"/>
      <c r="R28" s="57"/>
      <c r="S28" s="57"/>
      <c r="T28" s="57"/>
      <c r="U28" s="57"/>
      <c r="V28" s="57"/>
      <c r="W28" s="57"/>
      <c r="X28" s="57"/>
      <c r="Y28" s="57"/>
      <c r="Z28" s="57"/>
      <c r="AA28" s="57"/>
      <c r="AB28" s="57"/>
      <c r="AC28" s="57"/>
      <c r="AD28" s="57"/>
      <c r="AE28" s="57"/>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row>
    <row r="29" spans="1:76" ht="23.25" customHeight="1" thickBot="1">
      <c r="A29" s="491" t="str">
        <f>Dec!M56</f>
        <v>Deduct</v>
      </c>
      <c r="B29" s="1283" t="str">
        <f>Dec!N56</f>
        <v>Outstanding Cheques</v>
      </c>
      <c r="C29" s="1284"/>
      <c r="D29" s="1285"/>
      <c r="E29" s="492"/>
      <c r="F29" s="493"/>
      <c r="G29" s="1283" t="s">
        <v>100</v>
      </c>
      <c r="H29" s="1284"/>
      <c r="I29" s="1285"/>
      <c r="J29" s="492"/>
      <c r="K29" s="493"/>
      <c r="L29" s="445"/>
      <c r="M29" s="1283" t="s">
        <v>153</v>
      </c>
      <c r="N29" s="1330"/>
      <c r="O29" s="1330"/>
      <c r="P29" s="1330"/>
      <c r="Q29" s="1331"/>
    </row>
    <row r="30" spans="1:76" ht="36.75" customHeight="1" thickBot="1">
      <c r="A30" s="494"/>
      <c r="B30" s="495" t="s">
        <v>25</v>
      </c>
      <c r="C30" s="1224" t="str">
        <f>Dec!O57</f>
        <v>Amount</v>
      </c>
      <c r="D30" s="1225"/>
      <c r="E30" s="496"/>
      <c r="F30" s="497"/>
      <c r="G30" s="495" t="s">
        <v>25</v>
      </c>
      <c r="H30" s="1224" t="s">
        <v>44</v>
      </c>
      <c r="I30" s="1225"/>
      <c r="J30" s="496"/>
      <c r="K30" s="497"/>
      <c r="L30" s="445"/>
      <c r="M30" s="1332" t="s">
        <v>66</v>
      </c>
      <c r="N30" s="1333"/>
      <c r="O30" s="1333"/>
      <c r="P30" s="1333"/>
      <c r="Q30" s="1334"/>
    </row>
    <row r="31" spans="1:76" ht="23.25" customHeight="1">
      <c r="A31" s="498"/>
      <c r="B31" s="499">
        <f>Dec!N58</f>
        <v>0</v>
      </c>
      <c r="C31" s="1220">
        <f>Dec!O58</f>
        <v>0</v>
      </c>
      <c r="D31" s="1221"/>
      <c r="E31" s="496"/>
      <c r="F31" s="497"/>
      <c r="G31" s="499">
        <f>Dec!R58</f>
        <v>0</v>
      </c>
      <c r="H31" s="1222">
        <f>Dec!S58</f>
        <v>0</v>
      </c>
      <c r="I31" s="1223"/>
      <c r="J31" s="496"/>
      <c r="K31" s="497"/>
      <c r="L31" s="445"/>
      <c r="M31" s="1335" t="s">
        <v>46</v>
      </c>
      <c r="N31" s="1336"/>
      <c r="O31" s="1337"/>
      <c r="P31" s="1338">
        <f>L24</f>
        <v>0</v>
      </c>
      <c r="Q31" s="1339"/>
    </row>
    <row r="32" spans="1:76" ht="23.25" customHeight="1">
      <c r="A32" s="498"/>
      <c r="B32" s="499">
        <f>Dec!N59</f>
        <v>0</v>
      </c>
      <c r="C32" s="1220">
        <f>Dec!O59</f>
        <v>0</v>
      </c>
      <c r="D32" s="1221"/>
      <c r="E32" s="496"/>
      <c r="F32" s="497"/>
      <c r="G32" s="499">
        <f>Dec!R59</f>
        <v>0</v>
      </c>
      <c r="H32" s="1222">
        <f>Dec!S59</f>
        <v>0</v>
      </c>
      <c r="I32" s="1223"/>
      <c r="J32" s="496"/>
      <c r="K32" s="497"/>
      <c r="L32" s="445"/>
      <c r="M32" s="1274" t="s">
        <v>168</v>
      </c>
      <c r="N32" s="1275"/>
      <c r="O32" s="1276"/>
      <c r="P32" s="1238"/>
      <c r="Q32" s="1239"/>
      <c r="R32" s="600"/>
      <c r="S32" s="1358" t="s">
        <v>333</v>
      </c>
      <c r="T32" s="1359" t="s">
        <v>271</v>
      </c>
      <c r="U32" s="1359"/>
      <c r="V32" s="599"/>
    </row>
    <row r="33" spans="1:31" ht="23.25" customHeight="1">
      <c r="A33" s="498"/>
      <c r="B33" s="499">
        <f>Dec!N60</f>
        <v>0</v>
      </c>
      <c r="C33" s="1220">
        <f>Dec!O60</f>
        <v>0</v>
      </c>
      <c r="D33" s="1221"/>
      <c r="E33" s="496"/>
      <c r="F33" s="497"/>
      <c r="G33" s="499">
        <f>Dec!R60</f>
        <v>0</v>
      </c>
      <c r="H33" s="1222">
        <f>Dec!S60</f>
        <v>0</v>
      </c>
      <c r="I33" s="1223"/>
      <c r="J33" s="496"/>
      <c r="K33" s="497"/>
      <c r="L33" s="445"/>
      <c r="M33" s="1274" t="s">
        <v>67</v>
      </c>
      <c r="N33" s="1275"/>
      <c r="O33" s="1276"/>
      <c r="P33" s="1238"/>
      <c r="Q33" s="1239"/>
      <c r="R33" s="600"/>
      <c r="S33" s="1358"/>
      <c r="T33" s="1359"/>
      <c r="U33" s="1359"/>
    </row>
    <row r="34" spans="1:31" ht="23.25" customHeight="1">
      <c r="A34" s="498"/>
      <c r="B34" s="499">
        <f>Dec!N61</f>
        <v>0</v>
      </c>
      <c r="C34" s="1220">
        <f>Dec!O61</f>
        <v>0</v>
      </c>
      <c r="D34" s="1221"/>
      <c r="E34" s="496"/>
      <c r="F34" s="497"/>
      <c r="G34" s="499">
        <f>Dec!R61</f>
        <v>0</v>
      </c>
      <c r="H34" s="1222">
        <f>Dec!S61</f>
        <v>0</v>
      </c>
      <c r="I34" s="1223"/>
      <c r="J34" s="496"/>
      <c r="K34" s="497"/>
      <c r="L34" s="445"/>
      <c r="M34" s="1235" t="s">
        <v>68</v>
      </c>
      <c r="N34" s="1236"/>
      <c r="O34" s="1237"/>
      <c r="P34" s="1238"/>
      <c r="Q34" s="1239"/>
      <c r="R34" s="600"/>
      <c r="S34" s="1358"/>
      <c r="T34" s="1359"/>
      <c r="U34" s="1359"/>
      <c r="V34" s="599"/>
    </row>
    <row r="35" spans="1:31" ht="23.25" customHeight="1" thickBot="1">
      <c r="A35" s="498"/>
      <c r="B35" s="499">
        <f>Dec!N62</f>
        <v>0</v>
      </c>
      <c r="C35" s="1220">
        <f>Dec!O62</f>
        <v>0</v>
      </c>
      <c r="D35" s="1221"/>
      <c r="E35" s="496"/>
      <c r="F35" s="497"/>
      <c r="G35" s="499">
        <f>Dec!R62</f>
        <v>0</v>
      </c>
      <c r="H35" s="1222">
        <f>Dec!S62</f>
        <v>0</v>
      </c>
      <c r="I35" s="1223"/>
      <c r="J35" s="496"/>
      <c r="K35" s="497"/>
      <c r="L35" s="445"/>
      <c r="M35" s="1369" t="s">
        <v>69</v>
      </c>
      <c r="N35" s="1370"/>
      <c r="O35" s="1371"/>
      <c r="P35" s="1242"/>
      <c r="Q35" s="1243"/>
      <c r="R35" s="600"/>
      <c r="S35" s="1358"/>
      <c r="T35" s="1359"/>
      <c r="U35" s="1359"/>
      <c r="V35" s="599"/>
    </row>
    <row r="36" spans="1:31" ht="23.25" customHeight="1" thickBot="1">
      <c r="A36" s="498"/>
      <c r="B36" s="499">
        <f>Dec!N63</f>
        <v>0</v>
      </c>
      <c r="C36" s="1220">
        <f>Dec!O63</f>
        <v>0</v>
      </c>
      <c r="D36" s="1221"/>
      <c r="E36" s="496"/>
      <c r="F36" s="497"/>
      <c r="G36" s="499">
        <f>Dec!R63</f>
        <v>0</v>
      </c>
      <c r="H36" s="1222">
        <f>Dec!S63</f>
        <v>0</v>
      </c>
      <c r="I36" s="1223"/>
      <c r="J36" s="496"/>
      <c r="K36" s="497"/>
      <c r="L36" s="445"/>
      <c r="M36" s="500" t="s">
        <v>11</v>
      </c>
      <c r="N36" s="1375"/>
      <c r="O36" s="1376"/>
      <c r="P36" s="1377"/>
      <c r="Q36" s="1378"/>
    </row>
    <row r="37" spans="1:31" ht="23.25" customHeight="1">
      <c r="A37" s="498"/>
      <c r="B37" s="499">
        <f>Dec!N64</f>
        <v>0</v>
      </c>
      <c r="C37" s="1220">
        <f>Dec!O64</f>
        <v>0</v>
      </c>
      <c r="D37" s="1221"/>
      <c r="E37" s="496"/>
      <c r="F37" s="497"/>
      <c r="G37" s="499">
        <f>Dec!R64</f>
        <v>0</v>
      </c>
      <c r="H37" s="1222">
        <f>Dec!S64</f>
        <v>0</v>
      </c>
      <c r="I37" s="1223"/>
      <c r="J37" s="496"/>
      <c r="K37" s="497"/>
      <c r="L37" s="445"/>
      <c r="M37" s="1232"/>
      <c r="N37" s="1233"/>
      <c r="O37" s="1234"/>
      <c r="P37" s="1242"/>
      <c r="Q37" s="1243"/>
    </row>
    <row r="38" spans="1:31" ht="23.25" customHeight="1">
      <c r="A38" s="498"/>
      <c r="B38" s="499">
        <f>Dec!N65</f>
        <v>0</v>
      </c>
      <c r="C38" s="1220">
        <f>Dec!O65</f>
        <v>0</v>
      </c>
      <c r="D38" s="1221"/>
      <c r="E38" s="496"/>
      <c r="F38" s="497"/>
      <c r="G38" s="499">
        <f>Dec!R65</f>
        <v>0</v>
      </c>
      <c r="H38" s="1222">
        <f>Dec!S65</f>
        <v>0</v>
      </c>
      <c r="I38" s="1223"/>
      <c r="J38" s="496"/>
      <c r="K38" s="497"/>
      <c r="L38" s="445"/>
      <c r="M38" s="1232"/>
      <c r="N38" s="1233"/>
      <c r="O38" s="1234"/>
      <c r="P38" s="1242"/>
      <c r="Q38" s="1243"/>
    </row>
    <row r="39" spans="1:31" ht="23.25" customHeight="1" thickBot="1">
      <c r="A39" s="498"/>
      <c r="B39" s="499">
        <f>Dec!N66</f>
        <v>0</v>
      </c>
      <c r="C39" s="1220">
        <f>Dec!O66</f>
        <v>0</v>
      </c>
      <c r="D39" s="1221"/>
      <c r="E39" s="496"/>
      <c r="F39" s="497"/>
      <c r="G39" s="499">
        <f>Dec!R66</f>
        <v>0</v>
      </c>
      <c r="H39" s="1222">
        <f>Dec!S66</f>
        <v>0</v>
      </c>
      <c r="I39" s="1223"/>
      <c r="J39" s="496"/>
      <c r="K39" s="497"/>
      <c r="L39" s="445"/>
      <c r="M39" s="1232"/>
      <c r="N39" s="1233"/>
      <c r="O39" s="1234"/>
      <c r="P39" s="1240"/>
      <c r="Q39" s="1241"/>
    </row>
    <row r="40" spans="1:31" ht="23.25" customHeight="1" thickBot="1">
      <c r="A40" s="498"/>
      <c r="B40" s="499">
        <f>Dec!N67</f>
        <v>0</v>
      </c>
      <c r="C40" s="1220">
        <f>Dec!O67</f>
        <v>0</v>
      </c>
      <c r="D40" s="1221"/>
      <c r="E40" s="496"/>
      <c r="F40" s="497"/>
      <c r="G40" s="499">
        <f>Dec!R67</f>
        <v>0</v>
      </c>
      <c r="H40" s="1222">
        <f>Dec!S67</f>
        <v>0</v>
      </c>
      <c r="I40" s="1223"/>
      <c r="J40" s="496"/>
      <c r="K40" s="497"/>
      <c r="L40" s="445"/>
      <c r="M40" s="1372" t="s">
        <v>70</v>
      </c>
      <c r="N40" s="1373"/>
      <c r="O40" s="1374"/>
      <c r="P40" s="1384">
        <f>SUM(P31:P39)</f>
        <v>0</v>
      </c>
      <c r="Q40" s="1385"/>
    </row>
    <row r="41" spans="1:31" ht="23.25" customHeight="1" thickBot="1">
      <c r="A41" s="498"/>
      <c r="B41" s="499">
        <f>Dec!N68</f>
        <v>0</v>
      </c>
      <c r="C41" s="1220">
        <f>Dec!O68</f>
        <v>0</v>
      </c>
      <c r="D41" s="1221"/>
      <c r="E41" s="496"/>
      <c r="F41" s="497"/>
      <c r="G41" s="499">
        <f>Dec!R68</f>
        <v>0</v>
      </c>
      <c r="H41" s="1222">
        <f>Dec!S68</f>
        <v>0</v>
      </c>
      <c r="I41" s="1223"/>
      <c r="J41" s="496"/>
      <c r="K41" s="497"/>
      <c r="L41" s="445"/>
      <c r="M41" s="1226" t="s">
        <v>154</v>
      </c>
      <c r="N41" s="1227"/>
      <c r="O41" s="1227"/>
      <c r="P41" s="1227"/>
      <c r="Q41" s="1228"/>
    </row>
    <row r="42" spans="1:31" ht="23.25" customHeight="1" thickBot="1">
      <c r="A42" s="498"/>
      <c r="B42" s="499">
        <f>Dec!N69</f>
        <v>0</v>
      </c>
      <c r="C42" s="1220">
        <f>Dec!O69</f>
        <v>0</v>
      </c>
      <c r="D42" s="1221"/>
      <c r="E42" s="496"/>
      <c r="F42" s="497"/>
      <c r="G42" s="499">
        <f>Dec!R69</f>
        <v>0</v>
      </c>
      <c r="H42" s="1222">
        <f>Dec!S69</f>
        <v>0</v>
      </c>
      <c r="I42" s="1223"/>
      <c r="J42" s="496"/>
      <c r="K42" s="497"/>
      <c r="L42" s="445"/>
      <c r="M42" s="1229" t="s">
        <v>71</v>
      </c>
      <c r="N42" s="1230"/>
      <c r="O42" s="1231"/>
      <c r="P42" s="1379"/>
      <c r="Q42" s="1380"/>
    </row>
    <row r="43" spans="1:31" ht="23.25" customHeight="1" thickBot="1">
      <c r="A43" s="498"/>
      <c r="B43" s="499">
        <f>Dec!N70</f>
        <v>0</v>
      </c>
      <c r="C43" s="1220">
        <f>Dec!O70</f>
        <v>0</v>
      </c>
      <c r="D43" s="1221"/>
      <c r="E43" s="496"/>
      <c r="F43" s="497"/>
      <c r="G43" s="499">
        <f>Dec!R70</f>
        <v>0</v>
      </c>
      <c r="H43" s="1222">
        <f>Dec!S70</f>
        <v>0</v>
      </c>
      <c r="I43" s="1223"/>
      <c r="J43" s="496"/>
      <c r="K43" s="497"/>
      <c r="L43" s="445"/>
      <c r="M43" s="500" t="s">
        <v>11</v>
      </c>
      <c r="N43" s="1272"/>
      <c r="O43" s="1273"/>
      <c r="P43" s="1365"/>
      <c r="Q43" s="1366"/>
    </row>
    <row r="44" spans="1:31" s="18" customFormat="1" ht="23.25" customHeight="1">
      <c r="A44" s="498"/>
      <c r="B44" s="499">
        <f>Dec!N71</f>
        <v>0</v>
      </c>
      <c r="C44" s="1220">
        <f>Dec!O71</f>
        <v>0</v>
      </c>
      <c r="D44" s="1221"/>
      <c r="E44" s="496"/>
      <c r="F44" s="497"/>
      <c r="G44" s="499">
        <f>Dec!R71</f>
        <v>0</v>
      </c>
      <c r="H44" s="1222">
        <f>Dec!S71</f>
        <v>0</v>
      </c>
      <c r="I44" s="1223"/>
      <c r="J44" s="496"/>
      <c r="K44" s="497"/>
      <c r="L44" s="501"/>
      <c r="M44" s="1340"/>
      <c r="N44" s="1341"/>
      <c r="O44" s="1342"/>
      <c r="P44" s="1238"/>
      <c r="Q44" s="1239"/>
      <c r="R44" s="446"/>
      <c r="S44" s="502"/>
      <c r="T44" s="502"/>
      <c r="U44" s="502"/>
      <c r="V44" s="502"/>
      <c r="W44" s="502"/>
      <c r="X44" s="502"/>
      <c r="Y44" s="502"/>
      <c r="Z44" s="502"/>
      <c r="AA44" s="502"/>
      <c r="AB44" s="502"/>
      <c r="AC44" s="502"/>
      <c r="AD44" s="502"/>
      <c r="AE44" s="502"/>
    </row>
    <row r="45" spans="1:31" ht="23.25" customHeight="1">
      <c r="A45" s="498"/>
      <c r="B45" s="499">
        <f>Dec!N72</f>
        <v>0</v>
      </c>
      <c r="C45" s="1220">
        <f>Dec!O72</f>
        <v>0</v>
      </c>
      <c r="D45" s="1221"/>
      <c r="E45" s="496"/>
      <c r="F45" s="497"/>
      <c r="G45" s="499">
        <f>Dec!R72</f>
        <v>0</v>
      </c>
      <c r="H45" s="1222">
        <f>Dec!S72</f>
        <v>0</v>
      </c>
      <c r="I45" s="1223"/>
      <c r="J45" s="496"/>
      <c r="K45" s="497"/>
      <c r="L45" s="445"/>
      <c r="M45" s="1340"/>
      <c r="N45" s="1341"/>
      <c r="O45" s="1342"/>
      <c r="P45" s="1238"/>
      <c r="Q45" s="1239"/>
      <c r="R45" s="502"/>
    </row>
    <row r="46" spans="1:31" ht="23.25" customHeight="1" thickBot="1">
      <c r="A46" s="498"/>
      <c r="B46" s="499">
        <f>Dec!N73</f>
        <v>0</v>
      </c>
      <c r="C46" s="1220">
        <f>Dec!O73</f>
        <v>0</v>
      </c>
      <c r="D46" s="1221"/>
      <c r="E46" s="496"/>
      <c r="F46" s="497"/>
      <c r="G46" s="499">
        <f>Dec!R73</f>
        <v>0</v>
      </c>
      <c r="H46" s="1222">
        <f>Dec!S73</f>
        <v>0</v>
      </c>
      <c r="I46" s="1223"/>
      <c r="J46" s="496"/>
      <c r="K46" s="497"/>
      <c r="M46" s="1340"/>
      <c r="N46" s="1341"/>
      <c r="O46" s="1342"/>
      <c r="P46" s="1367"/>
      <c r="Q46" s="1368"/>
    </row>
    <row r="47" spans="1:31" ht="23.25" customHeight="1" thickBot="1">
      <c r="A47" s="498"/>
      <c r="B47" s="499">
        <f>Dec!N74</f>
        <v>0</v>
      </c>
      <c r="C47" s="1220">
        <f>Dec!O74</f>
        <v>0</v>
      </c>
      <c r="D47" s="1221"/>
      <c r="E47" s="496"/>
      <c r="F47" s="497"/>
      <c r="G47" s="499">
        <f>Dec!R74</f>
        <v>0</v>
      </c>
      <c r="H47" s="1222">
        <f>Dec!S74</f>
        <v>0</v>
      </c>
      <c r="I47" s="1223"/>
      <c r="J47" s="496"/>
      <c r="K47" s="497"/>
      <c r="M47" s="1381" t="s">
        <v>155</v>
      </c>
      <c r="N47" s="1382"/>
      <c r="O47" s="1383"/>
      <c r="P47" s="1324">
        <f>SUM(P42:P46)</f>
        <v>0</v>
      </c>
      <c r="Q47" s="1325"/>
    </row>
    <row r="48" spans="1:31" ht="23.25" customHeight="1">
      <c r="A48" s="498"/>
      <c r="B48" s="499">
        <f>Dec!N75</f>
        <v>0</v>
      </c>
      <c r="C48" s="1220">
        <f>Dec!O75</f>
        <v>0</v>
      </c>
      <c r="D48" s="1221"/>
      <c r="E48" s="496"/>
      <c r="F48" s="497"/>
      <c r="G48" s="499">
        <f>Dec!R75</f>
        <v>0</v>
      </c>
      <c r="H48" s="1222">
        <f>Dec!S75</f>
        <v>0</v>
      </c>
      <c r="I48" s="1223"/>
      <c r="J48" s="496"/>
      <c r="K48" s="497"/>
    </row>
    <row r="49" spans="1:13" ht="23.25" customHeight="1">
      <c r="A49" s="498"/>
      <c r="B49" s="499">
        <f>Dec!N76</f>
        <v>0</v>
      </c>
      <c r="C49" s="1220">
        <f>Dec!O76</f>
        <v>0</v>
      </c>
      <c r="D49" s="1221"/>
      <c r="E49" s="496"/>
      <c r="F49" s="497"/>
      <c r="G49" s="499">
        <f>Dec!R76</f>
        <v>0</v>
      </c>
      <c r="H49" s="1222">
        <f>Dec!S76</f>
        <v>0</v>
      </c>
      <c r="I49" s="1223"/>
      <c r="J49" s="496"/>
      <c r="K49" s="497"/>
    </row>
    <row r="50" spans="1:13" ht="23.25" customHeight="1">
      <c r="A50" s="498"/>
      <c r="B50" s="499">
        <f>Dec!N77</f>
        <v>0</v>
      </c>
      <c r="C50" s="1220">
        <f>Dec!O77</f>
        <v>0</v>
      </c>
      <c r="D50" s="1221"/>
      <c r="E50" s="496"/>
      <c r="F50" s="497"/>
      <c r="G50" s="499">
        <f>Dec!R77</f>
        <v>0</v>
      </c>
      <c r="H50" s="1222">
        <f>Dec!S77</f>
        <v>0</v>
      </c>
      <c r="I50" s="1223"/>
      <c r="J50" s="496"/>
      <c r="K50" s="497"/>
    </row>
    <row r="51" spans="1:13" ht="23.25" customHeight="1">
      <c r="A51" s="498"/>
      <c r="B51" s="499">
        <f>Dec!N78</f>
        <v>0</v>
      </c>
      <c r="C51" s="1220">
        <f>Dec!O78</f>
        <v>0</v>
      </c>
      <c r="D51" s="1221"/>
      <c r="E51" s="496"/>
      <c r="F51" s="497"/>
      <c r="G51" s="499">
        <f>Dec!R78</f>
        <v>0</v>
      </c>
      <c r="H51" s="1222">
        <f>Dec!S78</f>
        <v>0</v>
      </c>
      <c r="I51" s="1223"/>
      <c r="J51" s="496"/>
      <c r="K51" s="497"/>
    </row>
    <row r="52" spans="1:13" ht="23.25" customHeight="1">
      <c r="A52" s="498"/>
      <c r="B52" s="499">
        <f>Dec!N79</f>
        <v>0</v>
      </c>
      <c r="C52" s="1220">
        <f>Dec!O79</f>
        <v>0</v>
      </c>
      <c r="D52" s="1221"/>
      <c r="E52" s="496"/>
      <c r="F52" s="497"/>
      <c r="G52" s="499">
        <f>Dec!R79</f>
        <v>0</v>
      </c>
      <c r="H52" s="1222">
        <f>Dec!S79</f>
        <v>0</v>
      </c>
      <c r="I52" s="1223"/>
      <c r="J52" s="496"/>
      <c r="K52" s="497"/>
    </row>
    <row r="53" spans="1:13" ht="23.25" customHeight="1">
      <c r="A53" s="498"/>
      <c r="B53" s="499">
        <f>Dec!N80</f>
        <v>0</v>
      </c>
      <c r="C53" s="1220">
        <f>Dec!O80</f>
        <v>0</v>
      </c>
      <c r="D53" s="1221"/>
      <c r="E53" s="496"/>
      <c r="F53" s="497"/>
      <c r="G53" s="499">
        <f>Dec!R80</f>
        <v>0</v>
      </c>
      <c r="H53" s="1222">
        <f>Dec!S80</f>
        <v>0</v>
      </c>
      <c r="I53" s="1223"/>
      <c r="J53" s="496"/>
      <c r="K53" s="497"/>
    </row>
    <row r="54" spans="1:13" ht="23.25" customHeight="1">
      <c r="A54" s="498"/>
      <c r="B54" s="499">
        <f>Dec!N81</f>
        <v>0</v>
      </c>
      <c r="C54" s="1220">
        <f>Dec!O81</f>
        <v>0</v>
      </c>
      <c r="D54" s="1221"/>
      <c r="E54" s="496"/>
      <c r="F54" s="497"/>
      <c r="G54" s="499">
        <f>Dec!R81</f>
        <v>0</v>
      </c>
      <c r="H54" s="1222">
        <f>Dec!S81</f>
        <v>0</v>
      </c>
      <c r="I54" s="1223"/>
      <c r="J54" s="496"/>
      <c r="K54" s="497"/>
    </row>
    <row r="55" spans="1:13" ht="23.25" customHeight="1">
      <c r="A55" s="498"/>
      <c r="B55" s="499">
        <f>Dec!N82</f>
        <v>0</v>
      </c>
      <c r="C55" s="1220">
        <f>Dec!O82</f>
        <v>0</v>
      </c>
      <c r="D55" s="1221"/>
      <c r="E55" s="496"/>
      <c r="F55" s="497"/>
      <c r="G55" s="499">
        <f>Dec!R82</f>
        <v>0</v>
      </c>
      <c r="H55" s="1222">
        <f>Dec!S82</f>
        <v>0</v>
      </c>
      <c r="I55" s="1223"/>
      <c r="J55" s="496"/>
      <c r="K55" s="497"/>
    </row>
    <row r="56" spans="1:13" ht="23.25" customHeight="1">
      <c r="A56" s="498"/>
      <c r="B56" s="499">
        <f>Dec!N83</f>
        <v>0</v>
      </c>
      <c r="C56" s="1220">
        <f>Dec!O83</f>
        <v>0</v>
      </c>
      <c r="D56" s="1221"/>
      <c r="E56" s="496"/>
      <c r="F56" s="497"/>
      <c r="G56" s="499">
        <f>Dec!R83</f>
        <v>0</v>
      </c>
      <c r="H56" s="1222">
        <f>Dec!S83</f>
        <v>0</v>
      </c>
      <c r="I56" s="1223"/>
      <c r="J56" s="496"/>
      <c r="K56" s="497"/>
    </row>
    <row r="57" spans="1:13" ht="23.25" customHeight="1">
      <c r="A57" s="498"/>
      <c r="B57" s="499">
        <f>Dec!N84</f>
        <v>0</v>
      </c>
      <c r="C57" s="1220">
        <f>Dec!O84</f>
        <v>0</v>
      </c>
      <c r="D57" s="1221"/>
      <c r="E57" s="496"/>
      <c r="F57" s="497"/>
      <c r="G57" s="499">
        <f>Dec!R84</f>
        <v>0</v>
      </c>
      <c r="H57" s="1222">
        <f>Dec!S84</f>
        <v>0</v>
      </c>
      <c r="I57" s="1223"/>
      <c r="J57" s="496"/>
      <c r="K57" s="497"/>
    </row>
    <row r="58" spans="1:13" ht="23.25" customHeight="1">
      <c r="A58" s="498"/>
      <c r="B58" s="499">
        <f>Dec!N85</f>
        <v>0</v>
      </c>
      <c r="C58" s="1220">
        <f>Dec!O85</f>
        <v>0</v>
      </c>
      <c r="D58" s="1221"/>
      <c r="E58" s="496"/>
      <c r="F58" s="497"/>
      <c r="G58" s="499">
        <f>Dec!R85</f>
        <v>0</v>
      </c>
      <c r="H58" s="1222">
        <f>Dec!S85</f>
        <v>0</v>
      </c>
      <c r="I58" s="1223"/>
      <c r="J58" s="496"/>
      <c r="K58" s="497"/>
    </row>
    <row r="59" spans="1:13" ht="23.25" customHeight="1" thickBot="1">
      <c r="A59" s="503"/>
      <c r="B59" s="499">
        <f>Dec!N86</f>
        <v>0</v>
      </c>
      <c r="C59" s="1220">
        <f>Dec!O86</f>
        <v>0</v>
      </c>
      <c r="D59" s="1221"/>
      <c r="E59" s="504"/>
      <c r="F59" s="505"/>
      <c r="G59" s="506">
        <f>Dec!R86</f>
        <v>0</v>
      </c>
      <c r="H59" s="1360">
        <f>Dec!S86</f>
        <v>0</v>
      </c>
      <c r="I59" s="1361"/>
      <c r="J59" s="504"/>
      <c r="K59" s="505"/>
      <c r="M59" s="6"/>
    </row>
    <row r="60" spans="1:13" ht="23.25" customHeight="1" thickBot="1">
      <c r="B60" s="1257" t="str">
        <f>Dec!N87</f>
        <v>Total of Outstanding Cheques:</v>
      </c>
      <c r="C60" s="1258"/>
      <c r="D60" s="1259"/>
      <c r="E60" s="1288">
        <f>Dec!Q87</f>
        <v>0</v>
      </c>
      <c r="F60" s="1289"/>
      <c r="G60" s="1362" t="str">
        <f>Dec!R87</f>
        <v>Sub-Total of Outstanding Cheques:</v>
      </c>
      <c r="H60" s="1363"/>
      <c r="I60" s="1364"/>
      <c r="J60" s="1286">
        <f>Dec!U87</f>
        <v>0</v>
      </c>
      <c r="K60" s="1287"/>
      <c r="M60" s="6"/>
    </row>
    <row r="61" spans="1:13" ht="23.25" customHeight="1" thickBot="1">
      <c r="B61" s="948" t="s">
        <v>293</v>
      </c>
      <c r="C61" s="949"/>
      <c r="D61" s="950"/>
      <c r="E61" s="1351">
        <f>Dec!Q88</f>
        <v>0</v>
      </c>
      <c r="F61" s="1351"/>
      <c r="G61" s="507"/>
      <c r="H61" s="508"/>
      <c r="I61" s="508"/>
      <c r="J61" s="508"/>
      <c r="K61" s="508"/>
      <c r="L61" s="508"/>
      <c r="M61" s="509"/>
    </row>
    <row r="62" spans="1:13" ht="20.100000000000001" customHeight="1" thickBot="1">
      <c r="A62" s="510"/>
      <c r="B62" s="1345" t="s">
        <v>295</v>
      </c>
      <c r="C62" s="1346"/>
      <c r="D62" s="1346"/>
      <c r="E62" s="1346"/>
      <c r="F62" s="1346"/>
      <c r="G62" s="1343" t="s">
        <v>104</v>
      </c>
      <c r="H62" s="1344"/>
      <c r="I62" s="1344"/>
      <c r="J62" s="1344"/>
      <c r="K62" s="1344"/>
      <c r="L62" s="511"/>
      <c r="M62" s="512"/>
    </row>
    <row r="63" spans="1:13" ht="20.100000000000001" customHeight="1">
      <c r="A63" s="513"/>
      <c r="B63" s="1347"/>
      <c r="C63" s="1348"/>
      <c r="D63" s="1348"/>
      <c r="E63" s="1348"/>
      <c r="F63" s="1348"/>
      <c r="G63" s="507"/>
      <c r="H63" s="508"/>
      <c r="I63" s="508"/>
      <c r="J63" s="508"/>
      <c r="K63" s="508"/>
      <c r="L63" s="508"/>
      <c r="M63" s="509"/>
    </row>
    <row r="64" spans="1:13" ht="20.100000000000001" customHeight="1" thickBot="1">
      <c r="A64" s="513"/>
      <c r="B64" s="1349"/>
      <c r="C64" s="1350"/>
      <c r="D64" s="1350"/>
      <c r="E64" s="1350"/>
      <c r="F64" s="1350"/>
      <c r="G64" s="970" t="s">
        <v>105</v>
      </c>
      <c r="H64" s="971"/>
      <c r="I64" s="971"/>
      <c r="J64" s="971"/>
      <c r="K64" s="971"/>
      <c r="L64" s="514"/>
      <c r="M64" s="512"/>
    </row>
    <row r="65" spans="1:13" ht="20.100000000000001" customHeight="1">
      <c r="A65" s="513"/>
      <c r="B65" s="1352" t="s">
        <v>110</v>
      </c>
      <c r="C65" s="1353"/>
      <c r="D65" s="1354"/>
      <c r="E65" s="1326">
        <f>L24-E61</f>
        <v>0</v>
      </c>
      <c r="F65" s="1327"/>
      <c r="G65" s="515"/>
      <c r="H65" s="445"/>
      <c r="I65" s="445"/>
      <c r="J65" s="52"/>
      <c r="K65" s="445"/>
      <c r="M65" s="6"/>
    </row>
    <row r="66" spans="1:13" ht="21" thickBot="1">
      <c r="A66" s="513"/>
      <c r="B66" s="1355" t="s">
        <v>355</v>
      </c>
      <c r="C66" s="1356"/>
      <c r="D66" s="1357"/>
      <c r="E66" s="1328"/>
      <c r="F66" s="1329"/>
      <c r="G66" s="515"/>
      <c r="H66" s="445"/>
      <c r="I66" s="445"/>
      <c r="J66" s="52"/>
      <c r="K66" s="445"/>
    </row>
    <row r="67" spans="1:13" ht="18.75" customHeight="1">
      <c r="A67" s="444"/>
      <c r="B67" s="445"/>
      <c r="C67" s="445"/>
      <c r="D67" s="445"/>
      <c r="E67" s="442"/>
      <c r="F67" s="442"/>
      <c r="G67" s="515"/>
      <c r="H67" s="445"/>
      <c r="I67" s="445"/>
      <c r="J67" s="52"/>
      <c r="K67" s="445"/>
    </row>
    <row r="68" spans="1:13" ht="15">
      <c r="A68" s="64"/>
      <c r="B68" s="445"/>
      <c r="C68" s="65"/>
      <c r="D68" s="64"/>
      <c r="E68" s="64"/>
      <c r="F68" s="66"/>
      <c r="G68" s="515"/>
      <c r="H68" s="445"/>
      <c r="I68" s="445"/>
      <c r="J68" s="52"/>
      <c r="K68" s="445"/>
    </row>
    <row r="69" spans="1:13" ht="15">
      <c r="A69" s="64"/>
      <c r="B69" s="445"/>
      <c r="C69" s="65"/>
      <c r="D69" s="64"/>
      <c r="E69" s="64"/>
      <c r="F69" s="66"/>
      <c r="G69" s="515"/>
      <c r="H69" s="445"/>
      <c r="I69" s="445"/>
      <c r="J69" s="52"/>
      <c r="K69" s="445"/>
    </row>
    <row r="70" spans="1:13" ht="15.75">
      <c r="A70" s="442"/>
      <c r="B70" s="445"/>
      <c r="C70" s="65"/>
      <c r="D70" s="64"/>
      <c r="E70" s="64"/>
      <c r="F70" s="66"/>
      <c r="G70" s="515"/>
      <c r="H70" s="445"/>
      <c r="I70" s="445"/>
      <c r="J70" s="52"/>
      <c r="K70" s="445"/>
    </row>
    <row r="71" spans="1:13" ht="15">
      <c r="A71" s="445"/>
      <c r="B71" s="445"/>
      <c r="C71" s="65"/>
      <c r="D71" s="445"/>
      <c r="E71" s="445"/>
      <c r="F71" s="52"/>
      <c r="G71" s="445"/>
      <c r="J71" s="446"/>
    </row>
    <row r="72" spans="1:13" ht="15">
      <c r="A72" s="64"/>
      <c r="B72" s="445"/>
      <c r="C72" s="65"/>
      <c r="D72" s="445"/>
      <c r="E72" s="445"/>
      <c r="F72" s="52"/>
      <c r="G72" s="445"/>
      <c r="J72" s="446"/>
    </row>
    <row r="73" spans="1:13" ht="15">
      <c r="A73" s="64"/>
      <c r="B73" s="445"/>
      <c r="C73" s="65"/>
      <c r="D73" s="445"/>
      <c r="E73" s="445"/>
      <c r="F73" s="52"/>
      <c r="G73" s="445"/>
      <c r="J73" s="446"/>
    </row>
    <row r="74" spans="1:13" ht="18">
      <c r="A74" s="64"/>
      <c r="B74" s="445"/>
      <c r="C74" s="65"/>
      <c r="D74" s="64"/>
      <c r="E74" s="64"/>
      <c r="F74" s="66"/>
      <c r="G74" s="516"/>
      <c r="H74" s="445"/>
      <c r="I74" s="445"/>
      <c r="J74" s="52"/>
      <c r="K74" s="445"/>
    </row>
    <row r="75" spans="1:13" ht="15">
      <c r="A75" s="64"/>
      <c r="B75" s="445"/>
      <c r="C75" s="65"/>
      <c r="D75" s="64"/>
      <c r="E75" s="64"/>
      <c r="F75" s="66"/>
      <c r="G75" s="445"/>
      <c r="H75" s="445"/>
      <c r="I75" s="445"/>
      <c r="K75" s="445"/>
    </row>
    <row r="76" spans="1:13" ht="15.75">
      <c r="A76" s="64"/>
      <c r="B76" s="445"/>
      <c r="C76" s="445"/>
      <c r="D76" s="64"/>
      <c r="E76" s="432"/>
      <c r="F76" s="445"/>
      <c r="G76" s="517"/>
      <c r="H76" s="501"/>
      <c r="I76" s="501"/>
      <c r="K76" s="501"/>
    </row>
    <row r="77" spans="1:13" ht="15.75">
      <c r="A77" s="64"/>
      <c r="B77" s="445"/>
      <c r="C77" s="445"/>
      <c r="D77" s="64"/>
      <c r="E77" s="432"/>
      <c r="F77" s="445"/>
      <c r="G77" s="443"/>
      <c r="H77" s="518"/>
      <c r="I77" s="445"/>
      <c r="K77" s="445"/>
    </row>
    <row r="78" spans="1:13" ht="15.75">
      <c r="A78" s="64"/>
      <c r="B78" s="445"/>
      <c r="C78" s="65"/>
      <c r="D78" s="442"/>
      <c r="E78" s="442"/>
      <c r="F78" s="442"/>
      <c r="G78" s="445"/>
      <c r="H78" s="445"/>
    </row>
    <row r="79" spans="1:13" ht="15.75">
      <c r="A79" s="64"/>
      <c r="B79" s="445"/>
      <c r="C79" s="65"/>
      <c r="D79" s="442"/>
      <c r="E79" s="442"/>
      <c r="F79" s="442"/>
      <c r="G79" s="445"/>
      <c r="H79" s="445"/>
    </row>
    <row r="80" spans="1:13" ht="15.75">
      <c r="A80" s="445"/>
      <c r="B80" s="445"/>
      <c r="C80" s="519"/>
      <c r="D80" s="520"/>
      <c r="E80" s="520"/>
      <c r="F80" s="521"/>
      <c r="G80" s="442"/>
      <c r="H80" s="65"/>
    </row>
    <row r="81" spans="1:9" ht="15">
      <c r="A81" s="64"/>
      <c r="B81" s="445"/>
      <c r="C81" s="519"/>
      <c r="D81" s="445"/>
      <c r="E81" s="445"/>
      <c r="F81" s="445"/>
      <c r="G81" s="445"/>
      <c r="H81" s="65"/>
    </row>
    <row r="82" spans="1:9" ht="15.75">
      <c r="A82" s="64"/>
      <c r="B82" s="445"/>
      <c r="C82" s="442"/>
      <c r="D82" s="442"/>
      <c r="E82" s="442"/>
      <c r="F82" s="442"/>
      <c r="G82" s="522"/>
      <c r="H82" s="65"/>
      <c r="I82" s="445"/>
    </row>
    <row r="83" spans="1:9" ht="15">
      <c r="A83" s="64"/>
      <c r="B83" s="445"/>
      <c r="C83" s="64"/>
      <c r="D83" s="64"/>
      <c r="E83" s="64"/>
      <c r="F83" s="523"/>
      <c r="G83" s="524"/>
      <c r="H83" s="65"/>
    </row>
    <row r="84" spans="1:9" ht="15">
      <c r="A84" s="64"/>
      <c r="B84" s="445"/>
      <c r="C84" s="64"/>
      <c r="D84" s="64"/>
      <c r="E84" s="64"/>
      <c r="F84" s="64"/>
      <c r="G84" s="524"/>
      <c r="H84" s="65"/>
    </row>
    <row r="85" spans="1:9" ht="20.25">
      <c r="A85" s="525"/>
      <c r="B85" s="526"/>
      <c r="C85" s="64"/>
      <c r="D85" s="64"/>
      <c r="E85" s="64"/>
      <c r="F85" s="64"/>
      <c r="G85" s="524"/>
      <c r="H85" s="65"/>
    </row>
    <row r="86" spans="1:9" ht="15.75">
      <c r="A86" s="442"/>
      <c r="B86" s="65"/>
      <c r="C86" s="64"/>
      <c r="D86" s="64"/>
      <c r="E86" s="64"/>
      <c r="F86" s="64"/>
      <c r="G86" s="524"/>
      <c r="H86" s="65"/>
    </row>
    <row r="87" spans="1:9" ht="15">
      <c r="A87" s="445"/>
      <c r="B87" s="65"/>
      <c r="C87" s="445"/>
      <c r="D87" s="445"/>
      <c r="E87" s="445"/>
      <c r="F87" s="445"/>
      <c r="G87" s="524"/>
      <c r="H87" s="65"/>
    </row>
    <row r="88" spans="1:9" ht="15">
      <c r="B88" s="65"/>
      <c r="C88" s="445"/>
      <c r="D88" s="445"/>
      <c r="E88" s="445"/>
      <c r="F88" s="445"/>
      <c r="G88" s="524"/>
      <c r="H88" s="65"/>
    </row>
    <row r="89" spans="1:9" ht="15">
      <c r="B89" s="65"/>
      <c r="G89" s="445"/>
      <c r="H89" s="445"/>
    </row>
    <row r="90" spans="1:9" ht="15">
      <c r="B90" s="65"/>
      <c r="G90" s="445"/>
      <c r="H90" s="445"/>
    </row>
    <row r="91" spans="1:9" ht="15">
      <c r="B91" s="65"/>
      <c r="C91" s="445"/>
      <c r="D91" s="445"/>
      <c r="E91" s="445"/>
      <c r="F91" s="445"/>
      <c r="G91" s="527"/>
      <c r="H91" s="445"/>
    </row>
    <row r="92" spans="1:9" ht="15.75">
      <c r="B92" s="65"/>
      <c r="C92" s="445"/>
      <c r="D92" s="445"/>
      <c r="E92" s="445"/>
      <c r="F92" s="445"/>
      <c r="G92" s="528"/>
      <c r="H92" s="442"/>
    </row>
    <row r="93" spans="1:9" ht="15">
      <c r="B93" s="65"/>
      <c r="C93" s="445"/>
      <c r="D93" s="445"/>
      <c r="E93" s="445"/>
      <c r="F93" s="445"/>
      <c r="G93" s="445"/>
      <c r="H93" s="445"/>
    </row>
    <row r="94" spans="1:9" ht="15.75">
      <c r="B94" s="65"/>
      <c r="C94" s="445"/>
      <c r="D94" s="445"/>
      <c r="E94" s="445"/>
      <c r="F94" s="445"/>
      <c r="G94" s="442"/>
      <c r="H94" s="445"/>
    </row>
    <row r="95" spans="1:9" ht="15">
      <c r="B95" s="65"/>
      <c r="C95" s="445"/>
      <c r="D95" s="445"/>
      <c r="E95" s="445"/>
      <c r="F95" s="445"/>
      <c r="G95" s="527"/>
      <c r="H95" s="445"/>
    </row>
    <row r="96" spans="1:9" ht="15">
      <c r="B96" s="65"/>
      <c r="C96" s="519"/>
      <c r="D96" s="65"/>
      <c r="E96" s="65"/>
      <c r="F96" s="65"/>
      <c r="G96" s="527"/>
      <c r="H96" s="445"/>
    </row>
    <row r="97" spans="2:9" ht="15">
      <c r="B97" s="65"/>
      <c r="C97" s="519"/>
      <c r="D97" s="445"/>
      <c r="E97" s="445"/>
      <c r="F97" s="445"/>
      <c r="G97" s="527"/>
      <c r="H97" s="445"/>
    </row>
    <row r="98" spans="2:9" ht="15">
      <c r="B98" s="65"/>
      <c r="C98" s="519"/>
      <c r="G98" s="64"/>
      <c r="H98" s="527"/>
      <c r="I98" s="445"/>
    </row>
    <row r="99" spans="2:9" ht="15.75">
      <c r="B99" s="65"/>
      <c r="C99" s="519"/>
      <c r="G99" s="529"/>
      <c r="H99" s="445"/>
    </row>
    <row r="100" spans="2:9" ht="15">
      <c r="B100" s="65"/>
      <c r="C100" s="519"/>
      <c r="G100" s="445"/>
      <c r="H100" s="445"/>
    </row>
    <row r="101" spans="2:9" ht="15">
      <c r="B101" s="65"/>
      <c r="C101" s="519"/>
      <c r="G101" s="445"/>
      <c r="H101" s="445"/>
    </row>
    <row r="102" spans="2:9" ht="15">
      <c r="B102" s="65"/>
      <c r="C102" s="519"/>
    </row>
    <row r="103" spans="2:9" ht="15">
      <c r="B103" s="65"/>
      <c r="C103" s="519"/>
    </row>
    <row r="104" spans="2:9" ht="15">
      <c r="B104" s="65"/>
      <c r="C104" s="519"/>
      <c r="G104" s="445"/>
      <c r="H104" s="445"/>
      <c r="I104" s="445"/>
    </row>
    <row r="105" spans="2:9" ht="15">
      <c r="B105" s="65"/>
      <c r="C105" s="519"/>
      <c r="G105" s="445"/>
      <c r="H105" s="445"/>
      <c r="I105" s="445"/>
    </row>
    <row r="106" spans="2:9" ht="15">
      <c r="B106" s="65"/>
      <c r="C106" s="519"/>
      <c r="G106" s="445"/>
      <c r="H106" s="445"/>
      <c r="I106" s="445"/>
    </row>
    <row r="107" spans="2:9">
      <c r="B107" s="519"/>
      <c r="C107" s="445"/>
      <c r="G107" s="445"/>
      <c r="H107" s="445"/>
      <c r="I107" s="445"/>
    </row>
    <row r="108" spans="2:9">
      <c r="B108" s="519"/>
      <c r="C108" s="445"/>
      <c r="G108" s="445"/>
      <c r="H108" s="445"/>
      <c r="I108" s="445"/>
    </row>
    <row r="109" spans="2:9" ht="15">
      <c r="B109" s="445"/>
      <c r="C109" s="445"/>
      <c r="G109" s="65"/>
      <c r="H109" s="65"/>
      <c r="I109" s="445"/>
    </row>
    <row r="110" spans="2:9" ht="15">
      <c r="B110" s="65"/>
      <c r="C110" s="519"/>
      <c r="G110" s="445"/>
      <c r="H110" s="445"/>
      <c r="I110" s="445"/>
    </row>
    <row r="111" spans="2:9" ht="15.75">
      <c r="B111" s="443"/>
      <c r="C111" s="519"/>
    </row>
    <row r="112" spans="2:9" ht="15">
      <c r="B112" s="65"/>
      <c r="C112" s="519"/>
    </row>
    <row r="113" spans="1:3">
      <c r="B113" s="445"/>
      <c r="C113" s="445"/>
    </row>
    <row r="114" spans="1:3">
      <c r="B114" s="519"/>
      <c r="C114" s="445"/>
    </row>
    <row r="115" spans="1:3">
      <c r="B115" s="519"/>
      <c r="C115" s="445"/>
    </row>
    <row r="116" spans="1:3">
      <c r="B116" s="519"/>
      <c r="C116" s="445"/>
    </row>
    <row r="117" spans="1:3">
      <c r="B117" s="519"/>
      <c r="C117" s="445"/>
    </row>
    <row r="118" spans="1:3">
      <c r="B118" s="519"/>
      <c r="C118" s="445"/>
    </row>
    <row r="119" spans="1:3">
      <c r="B119" s="445"/>
      <c r="C119" s="445"/>
    </row>
    <row r="120" spans="1:3" ht="15">
      <c r="B120" s="65"/>
      <c r="C120" s="519"/>
    </row>
    <row r="121" spans="1:3" ht="15">
      <c r="A121" s="530"/>
      <c r="B121" s="441"/>
      <c r="C121" s="445"/>
    </row>
    <row r="122" spans="1:3" ht="15">
      <c r="A122" s="530"/>
      <c r="B122" s="530"/>
    </row>
    <row r="123" spans="1:3" ht="15">
      <c r="A123" s="530"/>
      <c r="B123" s="530"/>
    </row>
  </sheetData>
  <sheetProtection sheet="1" formatCells="0" formatColumns="0" formatRows="0" insertColumns="0" insertRows="0" insertHyperlinks="0" deleteRows="0"/>
  <mergeCells count="139">
    <mergeCell ref="E1:M1"/>
    <mergeCell ref="B65:D65"/>
    <mergeCell ref="B66:D66"/>
    <mergeCell ref="S32:S35"/>
    <mergeCell ref="T32:U35"/>
    <mergeCell ref="H58:I58"/>
    <mergeCell ref="H59:I59"/>
    <mergeCell ref="G60:I60"/>
    <mergeCell ref="P43:Q43"/>
    <mergeCell ref="M46:O46"/>
    <mergeCell ref="P46:Q46"/>
    <mergeCell ref="M44:O44"/>
    <mergeCell ref="P44:Q44"/>
    <mergeCell ref="H45:I45"/>
    <mergeCell ref="H35:I35"/>
    <mergeCell ref="H36:I36"/>
    <mergeCell ref="M35:O35"/>
    <mergeCell ref="M40:O40"/>
    <mergeCell ref="N36:O36"/>
    <mergeCell ref="P36:Q36"/>
    <mergeCell ref="P37:Q37"/>
    <mergeCell ref="P38:Q38"/>
    <mergeCell ref="P42:Q42"/>
    <mergeCell ref="M47:O47"/>
    <mergeCell ref="P40:Q40"/>
    <mergeCell ref="P47:Q47"/>
    <mergeCell ref="M37:O37"/>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J60:K60"/>
    <mergeCell ref="H57:I57"/>
    <mergeCell ref="E60:F60"/>
    <mergeCell ref="E26:F26"/>
    <mergeCell ref="F23:G23"/>
    <mergeCell ref="H23:I23"/>
    <mergeCell ref="A23:B23"/>
    <mergeCell ref="D8:P8"/>
    <mergeCell ref="A7:R7"/>
    <mergeCell ref="A8:A9"/>
    <mergeCell ref="P33:Q33"/>
    <mergeCell ref="Q8:R8"/>
    <mergeCell ref="J23:K23"/>
    <mergeCell ref="L24:M24"/>
    <mergeCell ref="H24:K24"/>
    <mergeCell ref="A26:D26"/>
    <mergeCell ref="A27:D27"/>
    <mergeCell ref="C33:D33"/>
    <mergeCell ref="B28:D28"/>
    <mergeCell ref="C30:D30"/>
    <mergeCell ref="C31:D31"/>
    <mergeCell ref="E27:F27"/>
    <mergeCell ref="H33:I33"/>
    <mergeCell ref="G29:I29"/>
    <mergeCell ref="O2:R4"/>
    <mergeCell ref="G2:H2"/>
    <mergeCell ref="B5:C5"/>
    <mergeCell ref="B60:D60"/>
    <mergeCell ref="C47:D47"/>
    <mergeCell ref="C48:D48"/>
    <mergeCell ref="C49:D49"/>
    <mergeCell ref="I2:J2"/>
    <mergeCell ref="K2:M2"/>
    <mergeCell ref="L4:M4"/>
    <mergeCell ref="F5:K6"/>
    <mergeCell ref="F4:K4"/>
    <mergeCell ref="C42:D42"/>
    <mergeCell ref="B4:C4"/>
    <mergeCell ref="N43:O43"/>
    <mergeCell ref="M32:O32"/>
    <mergeCell ref="P32:Q32"/>
    <mergeCell ref="M33:O33"/>
    <mergeCell ref="H32:I32"/>
    <mergeCell ref="E28:F28"/>
    <mergeCell ref="B8:C8"/>
    <mergeCell ref="C23:D23"/>
    <mergeCell ref="B29:D29"/>
    <mergeCell ref="C32:D32"/>
    <mergeCell ref="H30:I30"/>
    <mergeCell ref="H31:I31"/>
    <mergeCell ref="C39:D39"/>
    <mergeCell ref="H38:I38"/>
    <mergeCell ref="H39:I39"/>
    <mergeCell ref="M41:Q41"/>
    <mergeCell ref="M42:O42"/>
    <mergeCell ref="M39:O39"/>
    <mergeCell ref="M34:O34"/>
    <mergeCell ref="P34:Q34"/>
    <mergeCell ref="M38:O38"/>
    <mergeCell ref="P39:Q39"/>
    <mergeCell ref="C37:D37"/>
    <mergeCell ref="H37:I37"/>
    <mergeCell ref="P35:Q35"/>
    <mergeCell ref="C34:D34"/>
    <mergeCell ref="C35:D35"/>
    <mergeCell ref="C36:D36"/>
    <mergeCell ref="H34:I34"/>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C38:D38"/>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R101"/>
  <sheetViews>
    <sheetView showGridLines="0" showZeros="0" topLeftCell="A4" zoomScale="60" zoomScaleNormal="60" workbookViewId="0">
      <selection activeCell="D10" sqref="D10:E10"/>
    </sheetView>
  </sheetViews>
  <sheetFormatPr defaultColWidth="9.140625" defaultRowHeight="27"/>
  <cols>
    <col min="1" max="1" width="64.28515625" style="446" customWidth="1"/>
    <col min="2" max="2" width="37.7109375" style="446" customWidth="1"/>
    <col min="3" max="3" width="9.140625" style="446" customWidth="1"/>
    <col min="4" max="4" width="27.28515625" style="446" customWidth="1"/>
    <col min="5" max="5" width="25" style="446" customWidth="1"/>
    <col min="6" max="6" width="30.42578125" style="446" customWidth="1"/>
    <col min="7" max="7" width="6" style="20" customWidth="1"/>
    <col min="8" max="8" width="20.140625" style="30" customWidth="1"/>
    <col min="9" max="9" width="4.140625" style="20" customWidth="1"/>
    <col min="10" max="10" width="8.85546875" style="20" customWidth="1"/>
    <col min="11" max="11" width="12.7109375" style="604" customWidth="1"/>
    <col min="12" max="12" width="47.5703125" style="604" customWidth="1"/>
    <col min="13" max="13" width="10.7109375" style="20" customWidth="1"/>
    <col min="14" max="16384" width="9.140625" style="20"/>
  </cols>
  <sheetData>
    <row r="1" spans="1:13" ht="38.25" customHeight="1" thickBot="1">
      <c r="A1" s="1439" t="s">
        <v>175</v>
      </c>
      <c r="B1" s="1440"/>
      <c r="C1" s="1441"/>
      <c r="D1" s="362" t="str">
        <f>Treasurer!G2</f>
        <v>January</v>
      </c>
      <c r="E1" s="363" t="s">
        <v>47</v>
      </c>
      <c r="F1" s="362" t="str">
        <f>Treasurer!K2</f>
        <v>December</v>
      </c>
      <c r="G1" s="19"/>
      <c r="H1" s="1452"/>
      <c r="I1" s="1452"/>
      <c r="J1" s="313" t="s">
        <v>296</v>
      </c>
      <c r="K1" s="1444" t="s">
        <v>298</v>
      </c>
      <c r="L1" s="1444"/>
      <c r="M1" s="1444"/>
    </row>
    <row r="2" spans="1:13" s="29" customFormat="1" ht="38.25" customHeight="1" thickTop="1" thickBot="1">
      <c r="A2" s="364" t="s">
        <v>144</v>
      </c>
      <c r="B2" s="365">
        <f>Treasurer!D4</f>
        <v>0</v>
      </c>
      <c r="C2" s="21"/>
      <c r="D2" s="22"/>
      <c r="E2" s="23"/>
      <c r="F2" s="24"/>
      <c r="G2" s="25"/>
      <c r="H2" s="26"/>
      <c r="I2" s="26"/>
      <c r="J2" s="27"/>
      <c r="K2" s="603" t="s">
        <v>339</v>
      </c>
      <c r="L2" s="603"/>
      <c r="M2" s="28"/>
    </row>
    <row r="3" spans="1:13" ht="35.1" customHeight="1" thickBot="1">
      <c r="A3" s="364" t="s">
        <v>143</v>
      </c>
      <c r="B3" s="365">
        <f>Treasurer!D5</f>
        <v>0</v>
      </c>
      <c r="C3" s="366"/>
      <c r="D3" s="1445" t="s">
        <v>74</v>
      </c>
      <c r="E3" s="1446"/>
      <c r="F3" s="1447"/>
      <c r="K3" s="603" t="s">
        <v>297</v>
      </c>
    </row>
    <row r="4" spans="1:13" ht="35.1" customHeight="1" thickBot="1">
      <c r="A4" s="1448"/>
      <c r="B4" s="1449"/>
      <c r="C4" s="367"/>
      <c r="D4" s="368"/>
      <c r="E4" s="369" t="s">
        <v>49</v>
      </c>
      <c r="F4" s="370" t="s">
        <v>50</v>
      </c>
    </row>
    <row r="5" spans="1:13" ht="35.1" customHeight="1" thickBot="1">
      <c r="A5" s="371" t="s">
        <v>145</v>
      </c>
      <c r="B5" s="372">
        <f>Treasurer!L4</f>
        <v>0</v>
      </c>
      <c r="C5" s="373"/>
      <c r="D5" s="374" t="s">
        <v>140</v>
      </c>
      <c r="E5" s="375">
        <f>Jan!G54</f>
        <v>0</v>
      </c>
      <c r="F5" s="376">
        <f>Jan!J54</f>
        <v>0</v>
      </c>
      <c r="J5" s="313" t="s">
        <v>296</v>
      </c>
      <c r="K5" s="603" t="s">
        <v>299</v>
      </c>
    </row>
    <row r="6" spans="1:13" ht="35.1" customHeight="1" thickBot="1">
      <c r="A6" s="377"/>
      <c r="B6" s="378"/>
      <c r="C6" s="379"/>
      <c r="D6" s="380" t="s">
        <v>141</v>
      </c>
      <c r="E6" s="381">
        <f>Dec!G54</f>
        <v>0</v>
      </c>
      <c r="F6" s="382">
        <f>Dec!J54</f>
        <v>0</v>
      </c>
      <c r="K6" s="603" t="s">
        <v>338</v>
      </c>
    </row>
    <row r="7" spans="1:13" ht="35.1" customHeight="1" thickBot="1">
      <c r="A7" s="1455"/>
      <c r="B7" s="1456"/>
      <c r="C7" s="379"/>
      <c r="D7" s="383" t="s">
        <v>142</v>
      </c>
      <c r="E7" s="384">
        <f>E5-E6</f>
        <v>0</v>
      </c>
      <c r="F7" s="385">
        <f>F5-F6</f>
        <v>0</v>
      </c>
      <c r="G7" s="32"/>
      <c r="K7" s="603" t="s">
        <v>300</v>
      </c>
    </row>
    <row r="8" spans="1:13" ht="15" customHeight="1" thickBot="1">
      <c r="A8" s="1457" t="s">
        <v>101</v>
      </c>
      <c r="B8" s="1458"/>
      <c r="C8" s="386"/>
      <c r="D8" s="1453"/>
      <c r="E8" s="1453"/>
      <c r="F8" s="1454"/>
      <c r="G8" s="34"/>
      <c r="H8" s="34"/>
      <c r="I8" s="34"/>
      <c r="J8" s="34"/>
      <c r="K8" s="34"/>
      <c r="L8" s="34"/>
      <c r="M8" s="34"/>
    </row>
    <row r="9" spans="1:13" ht="43.5" customHeight="1" thickBot="1">
      <c r="A9" s="1459"/>
      <c r="B9" s="1460"/>
      <c r="C9" s="35"/>
      <c r="D9" s="1450" t="s">
        <v>111</v>
      </c>
      <c r="E9" s="1451"/>
      <c r="F9" s="387"/>
      <c r="G9" s="248" t="s">
        <v>218</v>
      </c>
      <c r="H9" s="1463" t="s">
        <v>307</v>
      </c>
      <c r="I9" s="75"/>
      <c r="J9" s="35"/>
      <c r="K9" s="603"/>
      <c r="L9" s="386"/>
      <c r="M9" s="36"/>
    </row>
    <row r="10" spans="1:13" ht="55.5" customHeight="1" thickBot="1">
      <c r="A10" s="1467" t="s">
        <v>72</v>
      </c>
      <c r="B10" s="1468"/>
      <c r="C10" s="37"/>
      <c r="D10" s="1450" t="s">
        <v>352</v>
      </c>
      <c r="E10" s="1451"/>
      <c r="F10" s="388"/>
      <c r="G10" s="248" t="s">
        <v>218</v>
      </c>
      <c r="H10" s="1464"/>
      <c r="I10" s="75"/>
      <c r="J10" s="37"/>
      <c r="K10" s="605"/>
      <c r="L10" s="605"/>
      <c r="M10" s="37"/>
    </row>
    <row r="11" spans="1:13" ht="35.1" customHeight="1" thickBot="1">
      <c r="A11" s="389" t="str">
        <f>Treasurer!B9</f>
        <v>Dues</v>
      </c>
      <c r="B11" s="390">
        <f>Treasurer!B22</f>
        <v>0</v>
      </c>
      <c r="C11" s="38"/>
      <c r="D11" s="391"/>
      <c r="E11" s="391"/>
      <c r="F11" s="392"/>
      <c r="G11" s="38"/>
      <c r="H11" s="38"/>
      <c r="I11" s="38"/>
      <c r="J11" s="38"/>
      <c r="K11" s="606"/>
      <c r="L11" s="607"/>
      <c r="M11" s="39"/>
    </row>
    <row r="12" spans="1:13" ht="35.1" customHeight="1" thickBot="1">
      <c r="A12" s="393" t="str">
        <f>Treasurer!C9</f>
        <v>Other</v>
      </c>
      <c r="B12" s="394">
        <f>Treasurer!C22</f>
        <v>0</v>
      </c>
      <c r="C12" s="38"/>
      <c r="D12" s="1457" t="s">
        <v>153</v>
      </c>
      <c r="E12" s="1461"/>
      <c r="F12" s="1458"/>
      <c r="G12" s="38"/>
      <c r="H12" s="38"/>
      <c r="I12" s="38"/>
      <c r="J12" s="38"/>
      <c r="K12" s="606"/>
      <c r="L12" s="607"/>
      <c r="M12" s="39"/>
    </row>
    <row r="13" spans="1:13" ht="35.1" customHeight="1" thickBot="1">
      <c r="A13" s="395" t="s">
        <v>30</v>
      </c>
      <c r="B13" s="396">
        <f>SUM(B11:B12)</f>
        <v>0</v>
      </c>
      <c r="C13" s="38"/>
      <c r="D13" s="1459"/>
      <c r="E13" s="1462"/>
      <c r="F13" s="1460"/>
      <c r="G13" s="40"/>
      <c r="H13" s="38"/>
      <c r="I13" s="38"/>
      <c r="J13" s="38"/>
      <c r="K13" s="606"/>
      <c r="L13" s="607"/>
      <c r="M13" s="39"/>
    </row>
    <row r="14" spans="1:13" ht="35.1" customHeight="1" thickBot="1">
      <c r="A14" s="397"/>
      <c r="B14" s="398"/>
      <c r="C14" s="38"/>
      <c r="D14" s="1434" t="s">
        <v>66</v>
      </c>
      <c r="E14" s="1435"/>
      <c r="F14" s="1436"/>
      <c r="G14" s="40"/>
      <c r="H14" s="38"/>
      <c r="I14" s="38"/>
      <c r="J14" s="38"/>
      <c r="K14" s="606"/>
      <c r="L14" s="607"/>
      <c r="M14" s="39"/>
    </row>
    <row r="15" spans="1:13" ht="43.5" customHeight="1" thickBot="1">
      <c r="A15" s="1465" t="s">
        <v>13</v>
      </c>
      <c r="B15" s="1466"/>
      <c r="C15" s="38"/>
      <c r="D15" s="1442" t="s">
        <v>138</v>
      </c>
      <c r="E15" s="1443"/>
      <c r="F15" s="686">
        <f>B31</f>
        <v>0</v>
      </c>
      <c r="G15" s="40"/>
      <c r="H15" s="38"/>
      <c r="I15" s="38"/>
      <c r="J15" s="38"/>
      <c r="K15" s="606"/>
      <c r="L15" s="607"/>
      <c r="M15" s="39"/>
    </row>
    <row r="16" spans="1:13" ht="35.1" customHeight="1">
      <c r="A16" s="399" t="str">
        <f>Treasurer!D9</f>
        <v>CUPE Per Capita</v>
      </c>
      <c r="B16" s="390">
        <f>Treasurer!D22</f>
        <v>0</v>
      </c>
      <c r="C16" s="38"/>
      <c r="D16" s="1426" t="s">
        <v>169</v>
      </c>
      <c r="E16" s="1427"/>
      <c r="F16" s="400">
        <f>Treasurer!P32</f>
        <v>0</v>
      </c>
      <c r="G16" s="40"/>
      <c r="H16" s="38"/>
      <c r="I16" s="38"/>
      <c r="J16" s="38"/>
      <c r="K16" s="606"/>
      <c r="L16" s="607"/>
      <c r="M16" s="39"/>
    </row>
    <row r="17" spans="1:13" ht="35.1" customHeight="1">
      <c r="A17" s="401" t="str">
        <f>Treasurer!E9</f>
        <v>Affiliation Fees</v>
      </c>
      <c r="B17" s="402">
        <f>Treasurer!E22</f>
        <v>0</v>
      </c>
      <c r="C17" s="38"/>
      <c r="D17" s="1408" t="s">
        <v>137</v>
      </c>
      <c r="E17" s="1409"/>
      <c r="F17" s="400">
        <f>Treasurer!P33</f>
        <v>0</v>
      </c>
      <c r="G17" s="38"/>
      <c r="H17" s="38"/>
      <c r="I17" s="38"/>
      <c r="J17" s="39"/>
      <c r="K17" s="607"/>
    </row>
    <row r="18" spans="1:13" ht="42" customHeight="1">
      <c r="A18" s="401" t="str">
        <f>Treasurer!F9</f>
        <v>Salaries</v>
      </c>
      <c r="B18" s="402">
        <f>Treasurer!F22</f>
        <v>0</v>
      </c>
      <c r="C18" s="38"/>
      <c r="D18" s="1408" t="s">
        <v>146</v>
      </c>
      <c r="E18" s="1409"/>
      <c r="F18" s="403">
        <f>Treasurer!P34</f>
        <v>0</v>
      </c>
      <c r="G18" s="40"/>
      <c r="H18" s="38"/>
      <c r="I18" s="38"/>
      <c r="J18" s="38"/>
      <c r="K18" s="606"/>
      <c r="L18" s="607"/>
      <c r="M18" s="39"/>
    </row>
    <row r="19" spans="1:13" ht="40.5" customHeight="1">
      <c r="A19" s="401" t="str">
        <f>Treasurer!G9</f>
        <v>Operating Expenses</v>
      </c>
      <c r="B19" s="402">
        <f>Treasurer!G22</f>
        <v>0</v>
      </c>
      <c r="C19" s="38"/>
      <c r="D19" s="1437" t="s">
        <v>75</v>
      </c>
      <c r="E19" s="1438"/>
      <c r="F19" s="404">
        <f>Treasurer!P35</f>
        <v>0</v>
      </c>
      <c r="G19" s="40"/>
      <c r="H19" s="38"/>
      <c r="I19" s="38"/>
      <c r="J19" s="38"/>
      <c r="K19" s="606"/>
      <c r="L19" s="607"/>
      <c r="M19" s="39"/>
    </row>
    <row r="20" spans="1:13" ht="35.1" customHeight="1">
      <c r="A20" s="401" t="str">
        <f>Treasurer!H9</f>
        <v>Special Purchases</v>
      </c>
      <c r="B20" s="402">
        <f>Treasurer!H22</f>
        <v>0</v>
      </c>
      <c r="C20" s="38"/>
      <c r="D20" s="405" t="s">
        <v>11</v>
      </c>
      <c r="E20" s="406"/>
      <c r="F20" s="407"/>
      <c r="G20" s="40"/>
      <c r="H20" s="38"/>
      <c r="I20" s="38"/>
      <c r="J20" s="38"/>
      <c r="K20" s="606"/>
      <c r="L20" s="607"/>
      <c r="M20" s="39"/>
    </row>
    <row r="21" spans="1:13" ht="35.1" customHeight="1">
      <c r="A21" s="401" t="str">
        <f>Treasurer!I9</f>
        <v>Executive Expenses</v>
      </c>
      <c r="B21" s="402">
        <f>Treasurer!I22</f>
        <v>0</v>
      </c>
      <c r="C21" s="38"/>
      <c r="D21" s="1420"/>
      <c r="E21" s="1421"/>
      <c r="F21" s="408">
        <f>Treasurer!P37</f>
        <v>0</v>
      </c>
      <c r="G21" s="40"/>
      <c r="H21" s="38"/>
      <c r="I21" s="38"/>
      <c r="J21" s="38"/>
      <c r="K21" s="606"/>
      <c r="L21" s="607"/>
      <c r="M21" s="39"/>
    </row>
    <row r="22" spans="1:13" ht="35.1" customHeight="1">
      <c r="A22" s="401" t="str">
        <f>Treasurer!J9</f>
        <v>Bargaining Expenses</v>
      </c>
      <c r="B22" s="402">
        <f>Treasurer!J22</f>
        <v>0</v>
      </c>
      <c r="C22" s="38"/>
      <c r="D22" s="1420"/>
      <c r="E22" s="1421"/>
      <c r="F22" s="408">
        <f>Treasurer!P38</f>
        <v>0</v>
      </c>
      <c r="G22" s="40"/>
      <c r="H22" s="38"/>
      <c r="I22" s="38"/>
      <c r="J22" s="38"/>
      <c r="K22" s="606"/>
      <c r="L22" s="607"/>
      <c r="M22" s="39"/>
    </row>
    <row r="23" spans="1:13" ht="35.1" customHeight="1">
      <c r="A23" s="401" t="str">
        <f>Treasurer!K9</f>
        <v>Grievances/ Arbitration</v>
      </c>
      <c r="B23" s="402">
        <f>Treasurer!K22</f>
        <v>0</v>
      </c>
      <c r="C23" s="38"/>
      <c r="D23" s="1420"/>
      <c r="E23" s="1421"/>
      <c r="F23" s="408">
        <f>Treasurer!P39</f>
        <v>0</v>
      </c>
      <c r="G23" s="40"/>
      <c r="H23" s="38"/>
      <c r="I23" s="38"/>
      <c r="J23" s="38"/>
      <c r="K23" s="606"/>
      <c r="L23" s="607"/>
      <c r="M23" s="39"/>
    </row>
    <row r="24" spans="1:13" ht="35.1" customHeight="1" thickBot="1">
      <c r="A24" s="401" t="str">
        <f>Treasurer!L9</f>
        <v>Committee Expenses</v>
      </c>
      <c r="B24" s="402">
        <f>Treasurer!L22</f>
        <v>0</v>
      </c>
      <c r="C24" s="38"/>
      <c r="D24" s="1432" t="s">
        <v>70</v>
      </c>
      <c r="E24" s="1433"/>
      <c r="F24" s="687">
        <f>SUM(F15:F23)</f>
        <v>0</v>
      </c>
      <c r="G24" s="40"/>
      <c r="H24" s="38"/>
      <c r="I24" s="38"/>
      <c r="J24" s="38"/>
      <c r="K24" s="606"/>
      <c r="L24" s="607"/>
      <c r="M24" s="39"/>
    </row>
    <row r="25" spans="1:13" ht="35.1" customHeight="1" thickBot="1">
      <c r="A25" s="401" t="str">
        <f>Treasurer!M9</f>
        <v>Conventions/ Conferences</v>
      </c>
      <c r="B25" s="402">
        <f>Treasurer!M22</f>
        <v>0</v>
      </c>
      <c r="C25" s="409"/>
      <c r="D25" s="1434" t="s">
        <v>154</v>
      </c>
      <c r="E25" s="1435"/>
      <c r="F25" s="1436"/>
      <c r="G25" s="41"/>
      <c r="H25" s="42"/>
      <c r="I25" s="43"/>
      <c r="J25" s="43"/>
      <c r="K25" s="608"/>
      <c r="L25" s="609"/>
      <c r="M25" s="44"/>
    </row>
    <row r="26" spans="1:13" ht="35.1" customHeight="1">
      <c r="A26" s="401" t="str">
        <f>Treasurer!N9</f>
        <v>Education</v>
      </c>
      <c r="B26" s="402">
        <f>Treasurer!N22</f>
        <v>0</v>
      </c>
      <c r="C26" s="410"/>
      <c r="D26" s="1428" t="s">
        <v>139</v>
      </c>
      <c r="E26" s="1429"/>
      <c r="F26" s="411">
        <f>Treasurer!P42</f>
        <v>0</v>
      </c>
      <c r="G26" s="45"/>
      <c r="H26" s="46"/>
      <c r="I26" s="47"/>
      <c r="J26" s="47"/>
      <c r="K26" s="610"/>
      <c r="L26" s="611"/>
      <c r="M26" s="48"/>
    </row>
    <row r="27" spans="1:13" ht="35.1" customHeight="1">
      <c r="A27" s="401" t="str">
        <f>Treasurer!O9</f>
        <v>Contributions/ Donations</v>
      </c>
      <c r="B27" s="402">
        <f>Treasurer!O22</f>
        <v>0</v>
      </c>
      <c r="C27" s="412"/>
      <c r="D27" s="413" t="s">
        <v>11</v>
      </c>
      <c r="E27" s="414"/>
      <c r="F27" s="415"/>
      <c r="G27" s="49"/>
      <c r="H27" s="50"/>
      <c r="I27" s="50"/>
      <c r="J27" s="50"/>
      <c r="K27" s="612"/>
      <c r="L27" s="613"/>
      <c r="M27" s="51"/>
    </row>
    <row r="28" spans="1:13" ht="35.1" customHeight="1" thickBot="1">
      <c r="A28" s="401" t="str">
        <f>Treasurer!P9</f>
        <v>Other</v>
      </c>
      <c r="B28" s="402">
        <f>Treasurer!P22</f>
        <v>0</v>
      </c>
      <c r="C28" s="416"/>
      <c r="D28" s="1430"/>
      <c r="E28" s="1431"/>
      <c r="F28" s="417">
        <f>Treasurer!P44</f>
        <v>0</v>
      </c>
      <c r="G28" s="31"/>
      <c r="H28" s="52"/>
      <c r="I28" s="33"/>
      <c r="J28" s="53"/>
      <c r="K28" s="614"/>
      <c r="L28" s="614"/>
      <c r="M28" s="33"/>
    </row>
    <row r="29" spans="1:13" ht="30" customHeight="1" thickBot="1">
      <c r="A29" s="418" t="s">
        <v>31</v>
      </c>
      <c r="B29" s="419">
        <f>SUM(B16:B28)</f>
        <v>0</v>
      </c>
      <c r="C29" s="420"/>
      <c r="D29" s="1424"/>
      <c r="E29" s="1425"/>
      <c r="F29" s="421">
        <f>Treasurer!P45</f>
        <v>0</v>
      </c>
      <c r="G29" s="33"/>
      <c r="H29" s="54"/>
      <c r="I29" s="33"/>
      <c r="J29" s="55"/>
      <c r="K29" s="614"/>
      <c r="L29" s="614"/>
      <c r="M29" s="56"/>
    </row>
    <row r="30" spans="1:13" s="57" customFormat="1" ht="30" customHeight="1" thickBot="1">
      <c r="A30" s="422" t="s">
        <v>103</v>
      </c>
      <c r="B30" s="684">
        <f>B13-B29</f>
        <v>0</v>
      </c>
      <c r="C30" s="420"/>
      <c r="D30" s="1422"/>
      <c r="E30" s="1423"/>
      <c r="F30" s="423">
        <f>Treasurer!P46</f>
        <v>0</v>
      </c>
      <c r="J30" s="53"/>
      <c r="K30" s="615"/>
      <c r="L30" s="615"/>
    </row>
    <row r="31" spans="1:13" ht="58.5" customHeight="1" thickBot="1">
      <c r="A31" s="424" t="s">
        <v>65</v>
      </c>
      <c r="B31" s="685">
        <f>B13-B29+B5</f>
        <v>0</v>
      </c>
      <c r="C31" s="425"/>
      <c r="D31" s="1406" t="s">
        <v>155</v>
      </c>
      <c r="E31" s="1407"/>
      <c r="F31" s="426">
        <f>SUM(F26:F30)</f>
        <v>0</v>
      </c>
      <c r="G31" s="33"/>
      <c r="H31" s="52"/>
      <c r="I31" s="33"/>
      <c r="J31" s="58"/>
      <c r="K31" s="616"/>
      <c r="L31" s="617"/>
      <c r="M31" s="33"/>
    </row>
    <row r="32" spans="1:13" ht="30" customHeight="1">
      <c r="A32" s="1390" t="s">
        <v>267</v>
      </c>
      <c r="B32" s="1391"/>
      <c r="C32" s="1391"/>
      <c r="D32" s="1391"/>
      <c r="E32" s="1391"/>
      <c r="F32" s="1392"/>
      <c r="G32" s="1396" t="s">
        <v>301</v>
      </c>
      <c r="H32" s="1397" t="s">
        <v>341</v>
      </c>
      <c r="I32" s="33"/>
      <c r="J32" s="58"/>
      <c r="K32" s="616"/>
      <c r="L32" s="617"/>
      <c r="M32" s="33"/>
    </row>
    <row r="33" spans="1:18" ht="24.75" customHeight="1">
      <c r="A33" s="1393"/>
      <c r="B33" s="1394"/>
      <c r="C33" s="1394"/>
      <c r="D33" s="1394"/>
      <c r="E33" s="1394"/>
      <c r="F33" s="1395"/>
      <c r="G33" s="1396"/>
      <c r="H33" s="1397"/>
      <c r="I33" s="33"/>
      <c r="J33" s="58"/>
      <c r="K33" s="616"/>
      <c r="L33" s="617"/>
      <c r="M33" s="33"/>
    </row>
    <row r="34" spans="1:18" s="29" customFormat="1" ht="55.5" customHeight="1">
      <c r="A34" s="1401" t="s">
        <v>340</v>
      </c>
      <c r="B34" s="1404"/>
      <c r="C34" s="1404"/>
      <c r="D34" s="1404"/>
      <c r="E34" s="1404"/>
      <c r="F34" s="1405"/>
      <c r="G34" s="248"/>
      <c r="H34" s="602"/>
      <c r="I34" s="48"/>
      <c r="J34" s="623"/>
      <c r="K34" s="624"/>
      <c r="L34" s="625"/>
      <c r="M34" s="48"/>
    </row>
    <row r="35" spans="1:18" ht="48.75" customHeight="1">
      <c r="A35" s="1401" t="s">
        <v>350</v>
      </c>
      <c r="B35" s="1402"/>
      <c r="C35" s="1402"/>
      <c r="D35" s="1402"/>
      <c r="E35" s="1402"/>
      <c r="F35" s="1403"/>
      <c r="G35" s="248"/>
      <c r="H35" s="602"/>
      <c r="I35" s="56"/>
      <c r="J35" s="33"/>
      <c r="K35" s="618"/>
      <c r="L35" s="618"/>
      <c r="M35" s="52"/>
      <c r="N35" s="33"/>
      <c r="O35" s="60"/>
      <c r="P35" s="60"/>
      <c r="Q35" s="33"/>
      <c r="R35" s="33"/>
    </row>
    <row r="36" spans="1:18" ht="39.75" customHeight="1">
      <c r="A36" s="1398" t="s">
        <v>353</v>
      </c>
      <c r="B36" s="1399"/>
      <c r="C36" s="1399"/>
      <c r="D36" s="1399"/>
      <c r="E36" s="1399"/>
      <c r="F36" s="1400"/>
      <c r="G36" s="248" t="s">
        <v>301</v>
      </c>
      <c r="H36" s="601" t="s">
        <v>193</v>
      </c>
      <c r="I36" s="33"/>
      <c r="J36" s="60"/>
      <c r="K36" s="619"/>
      <c r="L36" s="618"/>
      <c r="M36" s="33"/>
    </row>
    <row r="37" spans="1:18" ht="30" customHeight="1">
      <c r="A37" s="1387"/>
      <c r="B37" s="1388"/>
      <c r="C37" s="1388"/>
      <c r="D37" s="1388"/>
      <c r="E37" s="1388"/>
      <c r="F37" s="1389"/>
      <c r="G37" s="33"/>
      <c r="H37" s="52"/>
      <c r="I37" s="33"/>
      <c r="J37" s="60"/>
      <c r="K37" s="619"/>
      <c r="L37" s="618"/>
      <c r="M37" s="33"/>
    </row>
    <row r="38" spans="1:18" ht="30" customHeight="1">
      <c r="A38" s="1387"/>
      <c r="B38" s="1388"/>
      <c r="C38" s="1388"/>
      <c r="D38" s="1388"/>
      <c r="E38" s="1388"/>
      <c r="F38" s="1389"/>
      <c r="G38" s="33"/>
      <c r="H38" s="52"/>
      <c r="I38" s="33"/>
      <c r="J38" s="60"/>
      <c r="K38" s="619"/>
      <c r="L38" s="618"/>
      <c r="M38" s="33"/>
    </row>
    <row r="39" spans="1:18" ht="30" customHeight="1">
      <c r="A39" s="1387"/>
      <c r="B39" s="1388"/>
      <c r="C39" s="1388"/>
      <c r="D39" s="1388"/>
      <c r="E39" s="1388"/>
      <c r="F39" s="1389"/>
      <c r="G39" s="33"/>
      <c r="H39" s="52"/>
      <c r="I39" s="33"/>
      <c r="J39" s="60"/>
      <c r="K39" s="619"/>
      <c r="L39" s="618"/>
      <c r="M39" s="33"/>
    </row>
    <row r="40" spans="1:18" ht="30" customHeight="1">
      <c r="A40" s="1387"/>
      <c r="B40" s="1388"/>
      <c r="C40" s="1388"/>
      <c r="D40" s="1388"/>
      <c r="E40" s="1388"/>
      <c r="F40" s="1389"/>
      <c r="G40" s="33"/>
      <c r="H40" s="52"/>
      <c r="I40" s="33"/>
      <c r="J40" s="60"/>
      <c r="K40" s="619"/>
      <c r="L40" s="618"/>
      <c r="M40" s="33"/>
    </row>
    <row r="41" spans="1:18" ht="30" customHeight="1">
      <c r="A41" s="1387"/>
      <c r="B41" s="1388"/>
      <c r="C41" s="1388"/>
      <c r="D41" s="1388"/>
      <c r="E41" s="1388"/>
      <c r="F41" s="1389"/>
      <c r="G41" s="33"/>
      <c r="H41" s="52"/>
      <c r="I41" s="33"/>
      <c r="J41" s="60"/>
      <c r="K41" s="619"/>
      <c r="L41" s="618"/>
      <c r="M41" s="33"/>
    </row>
    <row r="42" spans="1:18" ht="65.25" customHeight="1">
      <c r="A42" s="427" t="s">
        <v>337</v>
      </c>
      <c r="B42" s="1412" t="s">
        <v>351</v>
      </c>
      <c r="C42" s="1412"/>
      <c r="D42" s="1412"/>
      <c r="E42" s="1412"/>
      <c r="F42" s="1413"/>
      <c r="G42" s="33"/>
      <c r="H42" s="33"/>
      <c r="I42" s="52"/>
      <c r="J42" s="1386"/>
      <c r="K42" s="1386"/>
      <c r="L42" s="1386"/>
      <c r="M42" s="1386"/>
      <c r="N42" s="1386"/>
      <c r="O42" s="1386"/>
    </row>
    <row r="43" spans="1:18" ht="30" customHeight="1">
      <c r="A43" s="427" t="s">
        <v>336</v>
      </c>
      <c r="B43" s="1414" t="s">
        <v>351</v>
      </c>
      <c r="C43" s="1414"/>
      <c r="D43" s="1414"/>
      <c r="E43" s="1414"/>
      <c r="F43" s="1415"/>
      <c r="G43" s="33"/>
      <c r="J43" s="61"/>
      <c r="K43" s="620"/>
      <c r="L43" s="618"/>
      <c r="M43" s="33"/>
    </row>
    <row r="44" spans="1:18" ht="12" customHeight="1">
      <c r="A44" s="428"/>
      <c r="B44" s="1416"/>
      <c r="C44" s="1416"/>
      <c r="D44" s="1416"/>
      <c r="E44" s="1416"/>
      <c r="F44" s="1417"/>
      <c r="G44" s="33"/>
      <c r="J44" s="62"/>
      <c r="K44" s="621"/>
      <c r="L44" s="618"/>
      <c r="M44" s="33"/>
    </row>
    <row r="45" spans="1:18">
      <c r="A45" s="428"/>
      <c r="B45" s="1414" t="s">
        <v>351</v>
      </c>
      <c r="C45" s="1414"/>
      <c r="D45" s="1414"/>
      <c r="E45" s="1414"/>
      <c r="F45" s="1415"/>
      <c r="G45" s="33"/>
      <c r="H45" s="20"/>
    </row>
    <row r="46" spans="1:18" s="63" customFormat="1" ht="18.75" customHeight="1">
      <c r="A46" s="429"/>
      <c r="B46" s="1416"/>
      <c r="C46" s="1416"/>
      <c r="D46" s="1416"/>
      <c r="E46" s="1416"/>
      <c r="F46" s="1417"/>
      <c r="G46" s="59"/>
      <c r="H46" s="29"/>
      <c r="K46" s="622"/>
      <c r="L46" s="622"/>
    </row>
    <row r="47" spans="1:18" ht="20.100000000000001" customHeight="1">
      <c r="A47" s="430"/>
      <c r="B47" s="1418"/>
      <c r="C47" s="1418"/>
      <c r="D47" s="1418"/>
      <c r="E47" s="1418"/>
      <c r="F47" s="1419"/>
      <c r="G47" s="33"/>
      <c r="H47" s="20"/>
    </row>
    <row r="48" spans="1:18" ht="20.100000000000001" customHeight="1">
      <c r="A48" s="431"/>
      <c r="B48" s="1410"/>
      <c r="C48" s="1410"/>
      <c r="D48" s="433"/>
      <c r="E48" s="433"/>
      <c r="F48" s="434"/>
      <c r="H48" s="20"/>
    </row>
    <row r="49" spans="1:8" ht="20.100000000000001" customHeight="1">
      <c r="A49" s="435" t="s">
        <v>4</v>
      </c>
      <c r="B49" s="1411"/>
      <c r="C49" s="1411"/>
      <c r="D49" s="433"/>
      <c r="E49" s="433"/>
      <c r="F49" s="434"/>
      <c r="H49" s="20"/>
    </row>
    <row r="50" spans="1:8" ht="36.75" customHeight="1" thickBot="1">
      <c r="A50" s="436"/>
      <c r="B50" s="437"/>
      <c r="C50" s="438"/>
      <c r="D50" s="439"/>
      <c r="E50" s="437"/>
      <c r="F50" s="440"/>
      <c r="H50" s="20"/>
    </row>
    <row r="51" spans="1:8" ht="20.100000000000001" customHeight="1">
      <c r="A51" s="441"/>
      <c r="B51" s="442"/>
      <c r="C51" s="64"/>
      <c r="D51" s="443"/>
      <c r="E51" s="443"/>
      <c r="F51" s="443"/>
      <c r="H51" s="20"/>
    </row>
    <row r="52" spans="1:8" ht="3" customHeight="1">
      <c r="A52" s="444"/>
      <c r="B52" s="445"/>
      <c r="C52" s="64"/>
      <c r="D52" s="445"/>
      <c r="E52" s="442"/>
      <c r="F52" s="442"/>
      <c r="H52" s="20"/>
    </row>
    <row r="53" spans="1:8" ht="20.100000000000001" customHeight="1">
      <c r="A53" s="64"/>
      <c r="B53" s="65"/>
      <c r="C53" s="64"/>
      <c r="D53" s="64"/>
      <c r="E53" s="64"/>
      <c r="F53" s="66"/>
      <c r="H53" s="20"/>
    </row>
    <row r="54" spans="1:8" ht="21" customHeight="1">
      <c r="D54" s="64"/>
      <c r="E54" s="64"/>
      <c r="F54" s="66"/>
      <c r="H54" s="20"/>
    </row>
    <row r="55" spans="1:8">
      <c r="H55" s="20"/>
    </row>
    <row r="56" spans="1:8">
      <c r="H56" s="20"/>
    </row>
    <row r="57" spans="1:8" ht="26.25" customHeight="1">
      <c r="H57" s="20"/>
    </row>
    <row r="58" spans="1:8">
      <c r="H58" s="20"/>
    </row>
    <row r="59" spans="1:8">
      <c r="H59" s="20"/>
    </row>
    <row r="60" spans="1:8" ht="21" customHeight="1">
      <c r="H60" s="20"/>
    </row>
    <row r="61" spans="1:8" ht="21" customHeight="1">
      <c r="H61" s="20"/>
    </row>
    <row r="62" spans="1:8">
      <c r="H62" s="20"/>
    </row>
    <row r="63" spans="1:8">
      <c r="H63" s="20"/>
    </row>
    <row r="64" spans="1:8">
      <c r="H64" s="20"/>
    </row>
    <row r="65" spans="8:8">
      <c r="H65" s="20"/>
    </row>
    <row r="66" spans="8:8">
      <c r="H66" s="20"/>
    </row>
    <row r="67" spans="8:8">
      <c r="H67" s="20"/>
    </row>
    <row r="68" spans="8:8" ht="41.25" customHeight="1">
      <c r="H68" s="20"/>
    </row>
    <row r="69" spans="8:8">
      <c r="H69" s="20"/>
    </row>
    <row r="70" spans="8:8">
      <c r="H70" s="20"/>
    </row>
    <row r="71" spans="8:8">
      <c r="H71" s="20"/>
    </row>
    <row r="72" spans="8:8">
      <c r="H72" s="57"/>
    </row>
    <row r="73" spans="8:8">
      <c r="H73" s="20"/>
    </row>
    <row r="74" spans="8:8">
      <c r="H74" s="20"/>
    </row>
    <row r="75" spans="8:8" ht="23.25" customHeight="1">
      <c r="H75" s="20"/>
    </row>
    <row r="76" spans="8:8">
      <c r="H76" s="20"/>
    </row>
    <row r="77" spans="8:8">
      <c r="H77" s="20"/>
    </row>
    <row r="78" spans="8:8" ht="20.25" customHeight="1">
      <c r="H78" s="20"/>
    </row>
    <row r="79" spans="8:8">
      <c r="H79" s="20"/>
    </row>
    <row r="80" spans="8:8">
      <c r="H80" s="20"/>
    </row>
    <row r="81" spans="8:8">
      <c r="H81" s="20"/>
    </row>
    <row r="82" spans="8:8">
      <c r="H82" s="20"/>
    </row>
    <row r="83" spans="8:8">
      <c r="H83" s="20"/>
    </row>
    <row r="84" spans="8:8">
      <c r="H84" s="20"/>
    </row>
    <row r="85" spans="8:8">
      <c r="H85" s="20"/>
    </row>
    <row r="86" spans="8:8">
      <c r="H86" s="20"/>
    </row>
    <row r="87" spans="8:8">
      <c r="H87" s="20"/>
    </row>
    <row r="88" spans="8:8">
      <c r="H88" s="20"/>
    </row>
    <row r="89" spans="8:8">
      <c r="H89" s="20"/>
    </row>
    <row r="90" spans="8:8">
      <c r="H90" s="20"/>
    </row>
    <row r="91" spans="8:8">
      <c r="H91" s="63"/>
    </row>
    <row r="92" spans="8:8">
      <c r="H92" s="20"/>
    </row>
    <row r="93" spans="8:8">
      <c r="H93" s="20"/>
    </row>
    <row r="94" spans="8:8">
      <c r="H94" s="20"/>
    </row>
    <row r="95" spans="8:8">
      <c r="H95" s="20"/>
    </row>
    <row r="96" spans="8:8">
      <c r="H96" s="20"/>
    </row>
    <row r="97" spans="8:8">
      <c r="H97" s="20"/>
    </row>
    <row r="98" spans="8:8">
      <c r="H98" s="20"/>
    </row>
    <row r="99" spans="8:8">
      <c r="H99" s="20"/>
    </row>
    <row r="100" spans="8:8">
      <c r="H100" s="20"/>
    </row>
    <row r="101" spans="8:8">
      <c r="H101" s="20"/>
    </row>
  </sheetData>
  <sheetProtection algorithmName="SHA-512" hashValue="HjjUz/sfswgkCjaNZpoJp3QfxlhS/0/Ce6k2YD4oZ+cDk8AsxLrsLyjih0dWgqNE0waZ7cIJkR+vQClUnVvoIA==" saltValue="JsoGyO2EzBnwQliao2bjDw==" spinCount="100000" sheet="1" formatCells="0" formatColumns="0" formatRows="0"/>
  <mergeCells count="47">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 ref="D16:E16"/>
    <mergeCell ref="D23:E23"/>
    <mergeCell ref="D26:E26"/>
    <mergeCell ref="D22:E22"/>
    <mergeCell ref="D28:E28"/>
    <mergeCell ref="D18:E18"/>
    <mergeCell ref="D24:E24"/>
    <mergeCell ref="D25:F25"/>
    <mergeCell ref="D19:E19"/>
    <mergeCell ref="D31:E31"/>
    <mergeCell ref="D17:E17"/>
    <mergeCell ref="B48:C49"/>
    <mergeCell ref="B42:F42"/>
    <mergeCell ref="B43:F44"/>
    <mergeCell ref="B45:F46"/>
    <mergeCell ref="B47:F47"/>
    <mergeCell ref="D21:E21"/>
    <mergeCell ref="D30:E30"/>
    <mergeCell ref="D29:E29"/>
    <mergeCell ref="A39:F39"/>
    <mergeCell ref="J42:O42"/>
    <mergeCell ref="A41:F41"/>
    <mergeCell ref="A32:F33"/>
    <mergeCell ref="G32:G33"/>
    <mergeCell ref="H32:H33"/>
    <mergeCell ref="A36:F36"/>
    <mergeCell ref="A37:F37"/>
    <mergeCell ref="A38:F38"/>
    <mergeCell ref="A40:F40"/>
    <mergeCell ref="A35:F35"/>
    <mergeCell ref="A34:F34"/>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M37"/>
  <sheetViews>
    <sheetView zoomScale="75" zoomScaleNormal="75" workbookViewId="0">
      <selection activeCell="D10" sqref="D10:E10"/>
    </sheetView>
  </sheetViews>
  <sheetFormatPr defaultRowHeight="12.75"/>
  <cols>
    <col min="1" max="1" width="37.42578125" style="6" customWidth="1"/>
    <col min="2" max="2" width="18.42578125" style="6" customWidth="1"/>
    <col min="3" max="3" width="19.5703125" style="6" customWidth="1"/>
    <col min="4" max="4" width="19.7109375" style="6" customWidth="1"/>
    <col min="5" max="5" width="22.28515625" style="6" customWidth="1"/>
    <col min="6" max="6" width="25.28515625" style="6" customWidth="1"/>
    <col min="7" max="7" width="27.140625" style="6" customWidth="1"/>
  </cols>
  <sheetData>
    <row r="1" spans="1:13" s="3" customFormat="1" ht="30" customHeight="1" thickBot="1">
      <c r="A1" s="1483" t="s">
        <v>8</v>
      </c>
      <c r="B1" s="1484"/>
      <c r="C1" s="1484"/>
      <c r="D1" s="1484"/>
      <c r="E1" s="1484"/>
      <c r="F1" s="1484"/>
      <c r="G1" s="1485"/>
      <c r="J1" s="1478"/>
      <c r="K1" s="1478"/>
      <c r="L1" s="1478"/>
      <c r="M1" s="1478"/>
    </row>
    <row r="2" spans="1:13" s="3" customFormat="1" ht="57" customHeight="1" thickBot="1">
      <c r="A2" s="597" t="s">
        <v>144</v>
      </c>
      <c r="B2" s="598">
        <f>'BEGIN HERE'!J3</f>
        <v>0</v>
      </c>
      <c r="C2" s="636" t="s">
        <v>354</v>
      </c>
      <c r="D2" s="633"/>
      <c r="E2" s="636" t="s">
        <v>344</v>
      </c>
      <c r="F2" s="633"/>
      <c r="G2" s="636" t="s">
        <v>345</v>
      </c>
    </row>
    <row r="3" spans="1:13" s="3" customFormat="1" ht="51.75" customHeight="1" thickBot="1">
      <c r="A3" s="597" t="s">
        <v>331</v>
      </c>
      <c r="B3" s="598">
        <f>'BEGIN HERE'!J6</f>
        <v>0</v>
      </c>
      <c r="C3" s="635" t="s">
        <v>242</v>
      </c>
      <c r="D3" s="634"/>
      <c r="E3" s="635" t="s">
        <v>242</v>
      </c>
      <c r="F3" s="634"/>
      <c r="G3" s="635" t="s">
        <v>242</v>
      </c>
    </row>
    <row r="4" spans="1:13" s="76" customFormat="1" ht="100.5" customHeight="1" thickBot="1">
      <c r="A4" s="531" t="s">
        <v>24</v>
      </c>
      <c r="B4" s="532" t="s">
        <v>122</v>
      </c>
      <c r="C4" s="532" t="s">
        <v>121</v>
      </c>
      <c r="D4" s="533" t="s">
        <v>124</v>
      </c>
      <c r="E4" s="534" t="s">
        <v>123</v>
      </c>
      <c r="F4" s="533" t="s">
        <v>128</v>
      </c>
      <c r="G4" s="535" t="s">
        <v>127</v>
      </c>
    </row>
    <row r="5" spans="1:13" s="1" customFormat="1" ht="27.75" customHeight="1">
      <c r="A5" s="536" t="str">
        <f>Trustees!A11</f>
        <v>Dues</v>
      </c>
      <c r="B5" s="537">
        <f>Trustees!B11</f>
        <v>0</v>
      </c>
      <c r="C5" s="538">
        <v>0</v>
      </c>
      <c r="D5" s="539">
        <f>B5-C5</f>
        <v>0</v>
      </c>
      <c r="E5" s="540"/>
      <c r="F5" s="541">
        <f>C5-E5</f>
        <v>0</v>
      </c>
      <c r="G5" s="540"/>
    </row>
    <row r="6" spans="1:13" s="1" customFormat="1" ht="27.75" customHeight="1" thickBot="1">
      <c r="A6" s="542" t="str">
        <f>Trustees!A12</f>
        <v>Other</v>
      </c>
      <c r="B6" s="543">
        <f>Trustees!B12</f>
        <v>0</v>
      </c>
      <c r="C6" s="544">
        <v>0</v>
      </c>
      <c r="D6" s="539">
        <f>B6-C6</f>
        <v>0</v>
      </c>
      <c r="E6" s="545"/>
      <c r="F6" s="539">
        <f>C6-E6</f>
        <v>0</v>
      </c>
      <c r="G6" s="545"/>
    </row>
    <row r="7" spans="1:13" s="1" customFormat="1" ht="27.75" customHeight="1" thickBot="1">
      <c r="A7" s="546" t="s">
        <v>30</v>
      </c>
      <c r="B7" s="547">
        <f>SUM(B5:B6)</f>
        <v>0</v>
      </c>
      <c r="C7" s="547">
        <f>SUM(C5:C6)</f>
        <v>0</v>
      </c>
      <c r="D7" s="547">
        <f>B7-C7</f>
        <v>0</v>
      </c>
      <c r="E7" s="548">
        <f>SUM(E5:E6)</f>
        <v>0</v>
      </c>
      <c r="F7" s="549">
        <f>C7-E7</f>
        <v>0</v>
      </c>
      <c r="G7" s="550">
        <f>SUM(G5:G6)</f>
        <v>0</v>
      </c>
    </row>
    <row r="8" spans="1:13" s="1" customFormat="1" ht="27.75" customHeight="1" thickBot="1">
      <c r="A8" s="1488"/>
      <c r="B8" s="1489"/>
      <c r="C8" s="1489"/>
      <c r="D8" s="1489"/>
      <c r="E8" s="1489"/>
      <c r="F8" s="1489"/>
      <c r="G8" s="1490"/>
    </row>
    <row r="9" spans="1:13" s="77" customFormat="1" ht="27.75" customHeight="1" thickBot="1">
      <c r="A9" s="551" t="s">
        <v>13</v>
      </c>
      <c r="B9" s="552"/>
      <c r="C9" s="552"/>
      <c r="D9" s="552"/>
      <c r="E9" s="552"/>
      <c r="F9" s="552"/>
      <c r="G9" s="552"/>
    </row>
    <row r="10" spans="1:13" s="1" customFormat="1" ht="27.75" customHeight="1">
      <c r="A10" s="553" t="str">
        <f>Trustees!A16</f>
        <v>CUPE Per Capita</v>
      </c>
      <c r="B10" s="554">
        <f>Trustees!B16</f>
        <v>0</v>
      </c>
      <c r="C10" s="555">
        <v>0</v>
      </c>
      <c r="D10" s="554">
        <f>B10-C10</f>
        <v>0</v>
      </c>
      <c r="E10" s="556"/>
      <c r="F10" s="557">
        <f t="shared" ref="F10:F22" si="0">C10-E10</f>
        <v>0</v>
      </c>
      <c r="G10" s="558"/>
    </row>
    <row r="11" spans="1:13" s="1" customFormat="1" ht="27.75" customHeight="1">
      <c r="A11" s="553" t="str">
        <f>Trustees!A17</f>
        <v>Affiliation Fees</v>
      </c>
      <c r="B11" s="554">
        <f>Trustees!B17</f>
        <v>0</v>
      </c>
      <c r="C11" s="555">
        <v>0</v>
      </c>
      <c r="D11" s="554">
        <f t="shared" ref="D11:D22" si="1">B11-C11</f>
        <v>0</v>
      </c>
      <c r="E11" s="555"/>
      <c r="F11" s="557">
        <f t="shared" si="0"/>
        <v>0</v>
      </c>
      <c r="G11" s="559"/>
    </row>
    <row r="12" spans="1:13" s="1" customFormat="1" ht="27.75" customHeight="1">
      <c r="A12" s="553" t="str">
        <f>Trustees!A18</f>
        <v>Salaries</v>
      </c>
      <c r="B12" s="554">
        <f>Trustees!B18</f>
        <v>0</v>
      </c>
      <c r="C12" s="555">
        <v>0</v>
      </c>
      <c r="D12" s="554">
        <f t="shared" si="1"/>
        <v>0</v>
      </c>
      <c r="E12" s="555"/>
      <c r="F12" s="557">
        <f t="shared" si="0"/>
        <v>0</v>
      </c>
      <c r="G12" s="559"/>
    </row>
    <row r="13" spans="1:13" s="1" customFormat="1" ht="27.75" customHeight="1">
      <c r="A13" s="553" t="str">
        <f>Trustees!A19</f>
        <v>Operating Expenses</v>
      </c>
      <c r="B13" s="554">
        <f>Trustees!B19</f>
        <v>0</v>
      </c>
      <c r="C13" s="555">
        <v>0</v>
      </c>
      <c r="D13" s="554">
        <f t="shared" si="1"/>
        <v>0</v>
      </c>
      <c r="E13" s="555"/>
      <c r="F13" s="557">
        <f t="shared" si="0"/>
        <v>0</v>
      </c>
      <c r="G13" s="559"/>
    </row>
    <row r="14" spans="1:13" s="1" customFormat="1" ht="27.75" customHeight="1">
      <c r="A14" s="553" t="str">
        <f>Trustees!A20</f>
        <v>Special Purchases</v>
      </c>
      <c r="B14" s="554">
        <f>Trustees!B20</f>
        <v>0</v>
      </c>
      <c r="C14" s="555">
        <v>0</v>
      </c>
      <c r="D14" s="554">
        <f t="shared" si="1"/>
        <v>0</v>
      </c>
      <c r="E14" s="555"/>
      <c r="F14" s="557">
        <f t="shared" si="0"/>
        <v>0</v>
      </c>
      <c r="G14" s="559"/>
    </row>
    <row r="15" spans="1:13" s="1" customFormat="1" ht="27.75" customHeight="1">
      <c r="A15" s="553" t="str">
        <f>Trustees!A21</f>
        <v>Executive Expenses</v>
      </c>
      <c r="B15" s="554">
        <f>Trustees!B21</f>
        <v>0</v>
      </c>
      <c r="C15" s="555">
        <v>0</v>
      </c>
      <c r="D15" s="554">
        <f t="shared" si="1"/>
        <v>0</v>
      </c>
      <c r="E15" s="555"/>
      <c r="F15" s="557">
        <f t="shared" si="0"/>
        <v>0</v>
      </c>
      <c r="G15" s="559"/>
    </row>
    <row r="16" spans="1:13" s="1" customFormat="1" ht="27.75" customHeight="1">
      <c r="A16" s="553" t="str">
        <f>Trustees!A22</f>
        <v>Bargaining Expenses</v>
      </c>
      <c r="B16" s="554">
        <f>Trustees!B22</f>
        <v>0</v>
      </c>
      <c r="C16" s="555">
        <v>0</v>
      </c>
      <c r="D16" s="554">
        <f t="shared" si="1"/>
        <v>0</v>
      </c>
      <c r="E16" s="555"/>
      <c r="F16" s="557">
        <f t="shared" si="0"/>
        <v>0</v>
      </c>
      <c r="G16" s="559"/>
    </row>
    <row r="17" spans="1:11" s="1" customFormat="1" ht="27.75" customHeight="1">
      <c r="A17" s="553" t="str">
        <f>Trustees!A23</f>
        <v>Grievances/ Arbitration</v>
      </c>
      <c r="B17" s="554">
        <f>Trustees!B23</f>
        <v>0</v>
      </c>
      <c r="C17" s="555">
        <v>0</v>
      </c>
      <c r="D17" s="554">
        <f t="shared" si="1"/>
        <v>0</v>
      </c>
      <c r="E17" s="555"/>
      <c r="F17" s="557">
        <f t="shared" si="0"/>
        <v>0</v>
      </c>
      <c r="G17" s="559"/>
    </row>
    <row r="18" spans="1:11" s="1" customFormat="1" ht="27.75" customHeight="1">
      <c r="A18" s="553" t="str">
        <f>Trustees!A24</f>
        <v>Committee Expenses</v>
      </c>
      <c r="B18" s="554">
        <f>Trustees!B24</f>
        <v>0</v>
      </c>
      <c r="C18" s="555">
        <v>0</v>
      </c>
      <c r="D18" s="554">
        <f t="shared" si="1"/>
        <v>0</v>
      </c>
      <c r="E18" s="555"/>
      <c r="F18" s="557">
        <f t="shared" si="0"/>
        <v>0</v>
      </c>
      <c r="G18" s="559"/>
    </row>
    <row r="19" spans="1:11" s="1" customFormat="1" ht="27.75" customHeight="1">
      <c r="A19" s="553" t="str">
        <f>Trustees!A25</f>
        <v>Conventions/ Conferences</v>
      </c>
      <c r="B19" s="554">
        <f>Trustees!B25</f>
        <v>0</v>
      </c>
      <c r="C19" s="555">
        <v>0</v>
      </c>
      <c r="D19" s="554">
        <f t="shared" si="1"/>
        <v>0</v>
      </c>
      <c r="E19" s="555"/>
      <c r="F19" s="557">
        <f t="shared" si="0"/>
        <v>0</v>
      </c>
      <c r="G19" s="559"/>
    </row>
    <row r="20" spans="1:11" s="1" customFormat="1" ht="27.75" customHeight="1">
      <c r="A20" s="553" t="str">
        <f>Trustees!A26</f>
        <v>Education</v>
      </c>
      <c r="B20" s="554">
        <f>Trustees!B26</f>
        <v>0</v>
      </c>
      <c r="C20" s="555">
        <v>0</v>
      </c>
      <c r="D20" s="554">
        <f t="shared" si="1"/>
        <v>0</v>
      </c>
      <c r="E20" s="555"/>
      <c r="F20" s="557">
        <f t="shared" si="0"/>
        <v>0</v>
      </c>
      <c r="G20" s="559"/>
    </row>
    <row r="21" spans="1:11" s="1" customFormat="1" ht="27.75" customHeight="1">
      <c r="A21" s="553" t="str">
        <f>Trustees!A27</f>
        <v>Contributions/ Donations</v>
      </c>
      <c r="B21" s="554">
        <f>Trustees!B27</f>
        <v>0</v>
      </c>
      <c r="C21" s="555">
        <v>0</v>
      </c>
      <c r="D21" s="554">
        <f t="shared" si="1"/>
        <v>0</v>
      </c>
      <c r="E21" s="560"/>
      <c r="F21" s="561">
        <f t="shared" si="0"/>
        <v>0</v>
      </c>
      <c r="G21" s="562"/>
    </row>
    <row r="22" spans="1:11" s="1" customFormat="1" ht="27.75" customHeight="1" thickBot="1">
      <c r="A22" s="553" t="str">
        <f>Trustees!A28</f>
        <v>Other</v>
      </c>
      <c r="B22" s="563">
        <f>Trustees!B28</f>
        <v>0</v>
      </c>
      <c r="C22" s="555">
        <v>0</v>
      </c>
      <c r="D22" s="554">
        <f t="shared" si="1"/>
        <v>0</v>
      </c>
      <c r="E22" s="564"/>
      <c r="F22" s="557">
        <f t="shared" si="0"/>
        <v>0</v>
      </c>
      <c r="G22" s="562"/>
    </row>
    <row r="23" spans="1:11" s="1" customFormat="1" ht="27.75" customHeight="1" thickBot="1">
      <c r="A23" s="546" t="s">
        <v>31</v>
      </c>
      <c r="B23" s="565">
        <f t="shared" ref="B23:G23" si="2">SUM(B10:B22)</f>
        <v>0</v>
      </c>
      <c r="C23" s="565">
        <f t="shared" si="2"/>
        <v>0</v>
      </c>
      <c r="D23" s="565">
        <f t="shared" si="2"/>
        <v>0</v>
      </c>
      <c r="E23" s="566">
        <f t="shared" si="2"/>
        <v>0</v>
      </c>
      <c r="F23" s="567">
        <f t="shared" si="2"/>
        <v>0</v>
      </c>
      <c r="G23" s="568">
        <f t="shared" si="2"/>
        <v>0</v>
      </c>
    </row>
    <row r="24" spans="1:11" s="1" customFormat="1" ht="27.75" customHeight="1" thickBot="1">
      <c r="A24" s="569" t="s">
        <v>174</v>
      </c>
      <c r="B24" s="688">
        <f t="shared" ref="B24:G24" si="3">B7-B23</f>
        <v>0</v>
      </c>
      <c r="C24" s="570">
        <f t="shared" si="3"/>
        <v>0</v>
      </c>
      <c r="D24" s="688">
        <f t="shared" si="3"/>
        <v>0</v>
      </c>
      <c r="E24" s="570">
        <f t="shared" si="3"/>
        <v>0</v>
      </c>
      <c r="F24" s="570">
        <f t="shared" si="3"/>
        <v>0</v>
      </c>
      <c r="G24" s="570">
        <f t="shared" si="3"/>
        <v>0</v>
      </c>
    </row>
    <row r="25" spans="1:11" s="1" customFormat="1" ht="27.75" customHeight="1" thickBot="1">
      <c r="A25" s="1488"/>
      <c r="B25" s="1489"/>
      <c r="C25" s="1489"/>
      <c r="D25" s="1489"/>
      <c r="E25" s="1489"/>
      <c r="F25" s="1489"/>
      <c r="G25" s="1490"/>
    </row>
    <row r="26" spans="1:11" s="1" customFormat="1" ht="27.75" customHeight="1" thickBot="1">
      <c r="A26" s="1481" t="s">
        <v>125</v>
      </c>
      <c r="B26" s="1482"/>
      <c r="C26" s="1482"/>
      <c r="D26" s="1482"/>
      <c r="E26" s="1482"/>
      <c r="F26" s="571"/>
      <c r="G26" s="572" t="s">
        <v>44</v>
      </c>
    </row>
    <row r="27" spans="1:11" s="1" customFormat="1" ht="27.75" customHeight="1">
      <c r="A27" s="1491"/>
      <c r="B27" s="1492"/>
      <c r="C27" s="1492"/>
      <c r="D27" s="1492"/>
      <c r="E27" s="1492"/>
      <c r="F27" s="1493"/>
      <c r="G27" s="558"/>
      <c r="H27" s="627" t="s">
        <v>218</v>
      </c>
      <c r="I27" s="1469" t="s">
        <v>346</v>
      </c>
      <c r="J27" s="1470"/>
      <c r="K27" s="1471"/>
    </row>
    <row r="28" spans="1:11" s="1" customFormat="1" ht="27.75" customHeight="1">
      <c r="A28" s="1387"/>
      <c r="B28" s="1388"/>
      <c r="C28" s="1388"/>
      <c r="D28" s="1388"/>
      <c r="E28" s="1388"/>
      <c r="F28" s="1389"/>
      <c r="G28" s="545"/>
      <c r="H28" s="627" t="s">
        <v>218</v>
      </c>
      <c r="I28" s="1472"/>
      <c r="J28" s="1473"/>
      <c r="K28" s="1474"/>
    </row>
    <row r="29" spans="1:11" s="1" customFormat="1" ht="27.75" customHeight="1" thickBot="1">
      <c r="A29" s="1387"/>
      <c r="B29" s="1388"/>
      <c r="C29" s="1388"/>
      <c r="D29" s="1388"/>
      <c r="E29" s="1388"/>
      <c r="F29" s="1389"/>
      <c r="G29" s="573"/>
      <c r="H29" s="627" t="s">
        <v>218</v>
      </c>
      <c r="I29" s="1475"/>
      <c r="J29" s="1476"/>
      <c r="K29" s="1477"/>
    </row>
    <row r="30" spans="1:11" s="1" customFormat="1" ht="27.75" customHeight="1" thickBot="1">
      <c r="A30" s="574"/>
      <c r="B30" s="575"/>
      <c r="C30" s="575"/>
      <c r="D30" s="575"/>
      <c r="E30" s="1479" t="s">
        <v>76</v>
      </c>
      <c r="F30" s="1480"/>
      <c r="G30" s="576">
        <f>SUM(G27:G29)</f>
        <v>0</v>
      </c>
    </row>
    <row r="31" spans="1:11" s="1" customFormat="1" ht="27.75" customHeight="1" thickBot="1">
      <c r="A31" s="577"/>
      <c r="B31" s="578"/>
      <c r="C31" s="578"/>
      <c r="D31" s="578"/>
      <c r="E31" s="78"/>
      <c r="F31" s="78"/>
      <c r="G31" s="79"/>
    </row>
    <row r="32" spans="1:11" s="1" customFormat="1" ht="27.75" customHeight="1" thickBot="1">
      <c r="A32" s="1486" t="s">
        <v>151</v>
      </c>
      <c r="B32" s="1487"/>
      <c r="C32" s="1487"/>
      <c r="D32" s="1487"/>
      <c r="E32" s="1487"/>
      <c r="F32" s="579"/>
      <c r="G32" s="552" t="s">
        <v>44</v>
      </c>
    </row>
    <row r="33" spans="1:11" s="1" customFormat="1" ht="27.75" customHeight="1">
      <c r="A33" s="1491"/>
      <c r="B33" s="1492"/>
      <c r="C33" s="1492"/>
      <c r="D33" s="1492"/>
      <c r="E33" s="1492"/>
      <c r="F33" s="1493"/>
      <c r="G33" s="545"/>
      <c r="H33" s="627" t="s">
        <v>218</v>
      </c>
      <c r="I33" s="1469" t="s">
        <v>346</v>
      </c>
      <c r="J33" s="1470"/>
      <c r="K33" s="1471"/>
    </row>
    <row r="34" spans="1:11" s="1" customFormat="1" ht="27.75" customHeight="1">
      <c r="A34" s="1387"/>
      <c r="B34" s="1388"/>
      <c r="C34" s="1388"/>
      <c r="D34" s="1388"/>
      <c r="E34" s="1388"/>
      <c r="F34" s="1389"/>
      <c r="G34" s="545"/>
      <c r="H34" s="627" t="s">
        <v>218</v>
      </c>
      <c r="I34" s="1472"/>
      <c r="J34" s="1473"/>
      <c r="K34" s="1474"/>
    </row>
    <row r="35" spans="1:11" s="1" customFormat="1" ht="27.75" customHeight="1" thickBot="1">
      <c r="A35" s="1387"/>
      <c r="B35" s="1388"/>
      <c r="C35" s="1388"/>
      <c r="D35" s="1388"/>
      <c r="E35" s="1388"/>
      <c r="F35" s="1389"/>
      <c r="G35" s="580"/>
      <c r="H35" s="627" t="s">
        <v>218</v>
      </c>
      <c r="I35" s="1475"/>
      <c r="J35" s="1476"/>
      <c r="K35" s="1477"/>
    </row>
    <row r="36" spans="1:11" s="1" customFormat="1" ht="27.75" customHeight="1" thickBot="1">
      <c r="A36" s="574"/>
      <c r="B36" s="575"/>
      <c r="C36" s="575"/>
      <c r="D36" s="575"/>
      <c r="E36" s="1479" t="s">
        <v>126</v>
      </c>
      <c r="F36" s="1480"/>
      <c r="G36" s="576">
        <f>SUM(G33:G35)</f>
        <v>0</v>
      </c>
    </row>
    <row r="37" spans="1:11" ht="27.75" customHeight="1" thickBot="1">
      <c r="A37" s="577"/>
      <c r="B37" s="578"/>
      <c r="C37" s="578"/>
      <c r="D37" s="578"/>
      <c r="E37" s="78"/>
      <c r="F37" s="78"/>
      <c r="G37" s="79"/>
    </row>
  </sheetData>
  <sheetProtection algorithmName="SHA-512" hashValue="m3NnCe8a+w2uDlJmpahcvYstpLOSx1qyMkFD3YrIxNT5M/IyrCftJbYe6Xm73wV/bOk10I2AfJvw99zT/1Z9qg==" saltValue="3AretHEGsPQRj1D2FdNv4A=="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8" tint="0.39997558519241921"/>
    <pageSetUpPr fitToPage="1"/>
  </sheetPr>
  <dimension ref="A1:K24"/>
  <sheetViews>
    <sheetView showGridLines="0" showZeros="0" zoomScale="75" zoomScaleNormal="75" workbookViewId="0">
      <selection activeCell="D10" sqref="D10:E10"/>
    </sheetView>
  </sheetViews>
  <sheetFormatPr defaultColWidth="9.140625" defaultRowHeight="48.75" customHeight="1"/>
  <cols>
    <col min="1" max="1" width="55.28515625" style="6" customWidth="1"/>
    <col min="2" max="2" width="229.42578125" style="6" customWidth="1"/>
    <col min="3" max="16384" width="9.140625" style="1"/>
  </cols>
  <sheetData>
    <row r="1" spans="1:11" s="3" customFormat="1" ht="48.75" customHeight="1" thickBot="1">
      <c r="A1" s="1496" t="s">
        <v>9</v>
      </c>
      <c r="B1" s="1497"/>
    </row>
    <row r="2" spans="1:11" s="3" customFormat="1" ht="48.75" customHeight="1" thickBot="1">
      <c r="A2" s="581" t="s">
        <v>24</v>
      </c>
      <c r="B2" s="582" t="s">
        <v>1</v>
      </c>
      <c r="C2" s="4"/>
      <c r="D2" s="4"/>
      <c r="E2" s="4"/>
      <c r="F2" s="4"/>
      <c r="G2" s="4"/>
      <c r="H2" s="4"/>
      <c r="I2" s="4"/>
      <c r="J2" s="4"/>
      <c r="K2" s="4"/>
    </row>
    <row r="3" spans="1:11" s="3" customFormat="1" ht="48.75" customHeight="1">
      <c r="A3" s="583" t="s">
        <v>10</v>
      </c>
      <c r="B3" s="584" t="s">
        <v>113</v>
      </c>
      <c r="C3" s="4"/>
      <c r="D3" s="4"/>
      <c r="E3" s="4"/>
      <c r="F3" s="4"/>
      <c r="G3" s="4"/>
      <c r="H3" s="4"/>
      <c r="I3" s="4"/>
      <c r="J3" s="4"/>
      <c r="K3" s="4"/>
    </row>
    <row r="4" spans="1:11" s="3" customFormat="1" ht="48.75" customHeight="1" thickBot="1">
      <c r="A4" s="585" t="s">
        <v>11</v>
      </c>
      <c r="B4" s="586" t="s">
        <v>12</v>
      </c>
      <c r="C4" s="4"/>
      <c r="D4" s="4"/>
      <c r="E4" s="4"/>
      <c r="F4" s="4"/>
      <c r="G4" s="4"/>
      <c r="H4" s="4"/>
      <c r="I4" s="4"/>
      <c r="J4" s="4"/>
      <c r="K4" s="4"/>
    </row>
    <row r="5" spans="1:11" s="3" customFormat="1" ht="48.75" customHeight="1" thickBot="1">
      <c r="A5" s="587" t="s">
        <v>13</v>
      </c>
      <c r="B5" s="588" t="s">
        <v>1</v>
      </c>
      <c r="C5" s="4"/>
      <c r="D5" s="4"/>
      <c r="E5" s="4"/>
      <c r="F5" s="4"/>
      <c r="G5" s="4"/>
      <c r="H5" s="4"/>
      <c r="I5" s="4"/>
      <c r="J5" s="4"/>
      <c r="K5" s="4"/>
    </row>
    <row r="6" spans="1:11" s="3" customFormat="1" ht="49.5" customHeight="1">
      <c r="A6" s="589" t="s">
        <v>93</v>
      </c>
      <c r="B6" s="590" t="s">
        <v>129</v>
      </c>
      <c r="C6" s="4"/>
      <c r="D6" s="4"/>
      <c r="E6" s="4"/>
      <c r="F6" s="4"/>
      <c r="G6" s="4"/>
      <c r="H6" s="4"/>
      <c r="I6" s="4"/>
      <c r="J6" s="4"/>
      <c r="K6" s="4"/>
    </row>
    <row r="7" spans="1:11" s="3" customFormat="1" ht="49.5" customHeight="1">
      <c r="A7" s="591" t="s">
        <v>14</v>
      </c>
      <c r="B7" s="590" t="s">
        <v>15</v>
      </c>
      <c r="C7" s="4"/>
      <c r="D7" s="4"/>
      <c r="E7" s="4"/>
      <c r="F7" s="4"/>
      <c r="G7" s="4"/>
      <c r="H7" s="4"/>
      <c r="I7" s="4"/>
      <c r="J7" s="4"/>
      <c r="K7" s="4"/>
    </row>
    <row r="8" spans="1:11" customFormat="1" ht="49.5" customHeight="1">
      <c r="A8" s="591" t="s">
        <v>95</v>
      </c>
      <c r="B8" s="590" t="s">
        <v>132</v>
      </c>
    </row>
    <row r="9" spans="1:11" s="3" customFormat="1" ht="49.5" customHeight="1">
      <c r="A9" s="591" t="s">
        <v>16</v>
      </c>
      <c r="B9" s="590" t="s">
        <v>117</v>
      </c>
      <c r="C9" s="4"/>
      <c r="D9" s="4"/>
      <c r="E9" s="4"/>
      <c r="F9" s="4"/>
      <c r="G9" s="4"/>
      <c r="H9" s="4"/>
      <c r="I9" s="4"/>
      <c r="J9" s="4"/>
      <c r="K9" s="4"/>
    </row>
    <row r="10" spans="1:11" s="3" customFormat="1" ht="49.5" customHeight="1">
      <c r="A10" s="591" t="s">
        <v>97</v>
      </c>
      <c r="B10" s="590" t="s">
        <v>130</v>
      </c>
      <c r="C10" s="4"/>
      <c r="D10" s="4"/>
      <c r="E10" s="4"/>
      <c r="F10" s="4"/>
      <c r="G10" s="4"/>
      <c r="H10" s="4"/>
      <c r="I10" s="4"/>
      <c r="J10" s="4"/>
      <c r="K10" s="4"/>
    </row>
    <row r="11" spans="1:11" s="3" customFormat="1" ht="49.5" customHeight="1">
      <c r="A11" s="591" t="s">
        <v>17</v>
      </c>
      <c r="B11" s="590" t="s">
        <v>131</v>
      </c>
      <c r="C11" s="4"/>
      <c r="D11" s="4"/>
      <c r="E11" s="4"/>
      <c r="F11" s="4"/>
      <c r="G11" s="4"/>
      <c r="H11" s="4"/>
      <c r="I11" s="4"/>
      <c r="J11" s="4"/>
      <c r="K11" s="4"/>
    </row>
    <row r="12" spans="1:11" s="3" customFormat="1" ht="49.5" customHeight="1">
      <c r="A12" s="592" t="s">
        <v>18</v>
      </c>
      <c r="B12" s="590" t="s">
        <v>19</v>
      </c>
      <c r="C12" s="4"/>
      <c r="D12" s="4"/>
      <c r="E12" s="4"/>
      <c r="F12" s="4"/>
      <c r="G12" s="4"/>
      <c r="H12" s="4"/>
      <c r="I12" s="4"/>
      <c r="J12" s="4"/>
      <c r="K12" s="4"/>
    </row>
    <row r="13" spans="1:11" s="3" customFormat="1" ht="49.5" customHeight="1">
      <c r="A13" s="591" t="s">
        <v>73</v>
      </c>
      <c r="B13" s="590" t="s">
        <v>20</v>
      </c>
      <c r="C13" s="4"/>
      <c r="D13" s="4"/>
      <c r="E13" s="4"/>
      <c r="F13" s="4"/>
      <c r="G13" s="4"/>
      <c r="H13" s="4"/>
      <c r="I13" s="4"/>
      <c r="J13" s="4"/>
      <c r="K13" s="4"/>
    </row>
    <row r="14" spans="1:11" customFormat="1" ht="49.5" customHeight="1">
      <c r="A14" s="591" t="s">
        <v>147</v>
      </c>
      <c r="B14" s="590" t="s">
        <v>148</v>
      </c>
    </row>
    <row r="15" spans="1:11" s="3" customFormat="1" ht="49.5" customHeight="1">
      <c r="A15" s="593" t="s">
        <v>21</v>
      </c>
      <c r="B15" s="590" t="s">
        <v>133</v>
      </c>
      <c r="C15" s="4"/>
      <c r="D15" s="4"/>
      <c r="E15" s="4"/>
      <c r="F15" s="4"/>
      <c r="G15" s="4"/>
      <c r="H15" s="4"/>
      <c r="I15" s="4"/>
      <c r="J15" s="4"/>
      <c r="K15" s="4"/>
    </row>
    <row r="16" spans="1:11" customFormat="1" ht="49.5" customHeight="1">
      <c r="A16" s="591" t="s">
        <v>96</v>
      </c>
      <c r="B16" s="590" t="s">
        <v>150</v>
      </c>
    </row>
    <row r="17" spans="1:2" customFormat="1" ht="49.5" customHeight="1">
      <c r="A17" s="591" t="s">
        <v>118</v>
      </c>
      <c r="B17" s="590" t="s">
        <v>116</v>
      </c>
    </row>
    <row r="18" spans="1:2" s="3" customFormat="1" ht="49.5" customHeight="1" thickBot="1">
      <c r="A18" s="594" t="s">
        <v>11</v>
      </c>
      <c r="B18" s="595" t="s">
        <v>22</v>
      </c>
    </row>
    <row r="19" spans="1:2" s="3" customFormat="1" ht="48.75" customHeight="1">
      <c r="A19" s="243"/>
      <c r="B19" s="243"/>
    </row>
    <row r="20" spans="1:2" s="3" customFormat="1" ht="48.75" customHeight="1">
      <c r="A20" s="243"/>
      <c r="B20" s="243"/>
    </row>
    <row r="21" spans="1:2" ht="48.75" customHeight="1">
      <c r="A21" s="1495"/>
      <c r="B21" s="1495"/>
    </row>
    <row r="23" spans="1:2" ht="48.75" customHeight="1">
      <c r="A23" s="1494"/>
      <c r="B23" s="1494"/>
    </row>
    <row r="24" spans="1:2" s="2" customFormat="1" ht="48.75" customHeight="1">
      <c r="A24" s="596"/>
      <c r="B24" s="596"/>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pageSetUpPr fitToPage="1"/>
  </sheetPr>
  <dimension ref="A1:X106"/>
  <sheetViews>
    <sheetView zoomScaleNormal="100" zoomScaleSheetLayoutView="87"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140625"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C1" s="94"/>
      <c r="D1" s="1590" t="s">
        <v>318</v>
      </c>
      <c r="E1" s="1590"/>
      <c r="F1" s="1590"/>
      <c r="G1" s="1590"/>
      <c r="H1" s="1590"/>
      <c r="I1" s="1590"/>
      <c r="J1" s="1590"/>
      <c r="K1" s="1590"/>
      <c r="L1" s="181"/>
      <c r="M1" s="181"/>
      <c r="N1" s="181"/>
    </row>
    <row r="4" spans="1:21" s="6" customFormat="1" ht="21" customHeight="1">
      <c r="A4" s="626"/>
      <c r="B4" s="626"/>
      <c r="C4" s="1503" t="s">
        <v>342</v>
      </c>
      <c r="D4" s="1503"/>
      <c r="E4" s="1503"/>
      <c r="F4" s="1503"/>
      <c r="G4" s="1503"/>
      <c r="H4" s="1503"/>
      <c r="I4" s="1503"/>
      <c r="J4" s="1503"/>
      <c r="K4" s="1503"/>
      <c r="L4" s="1503"/>
      <c r="M4" s="1503"/>
      <c r="N4" s="626"/>
      <c r="O4" s="626"/>
      <c r="P4" s="626"/>
      <c r="Q4" s="626"/>
      <c r="R4" s="626"/>
      <c r="S4" s="626"/>
      <c r="T4" s="626"/>
      <c r="U4" s="183"/>
    </row>
    <row r="5" spans="1:21" ht="21" customHeight="1">
      <c r="A5" s="626"/>
      <c r="B5" s="626"/>
      <c r="C5" s="1503"/>
      <c r="D5" s="1503"/>
      <c r="E5" s="1503"/>
      <c r="F5" s="1503"/>
      <c r="G5" s="1503"/>
      <c r="H5" s="1503"/>
      <c r="I5" s="1503"/>
      <c r="J5" s="1503"/>
      <c r="K5" s="1503"/>
      <c r="L5" s="1503"/>
      <c r="M5" s="1503"/>
      <c r="N5" s="626"/>
      <c r="O5" s="626"/>
      <c r="P5" s="626"/>
      <c r="Q5" s="626"/>
      <c r="R5" s="626"/>
      <c r="S5" s="626"/>
      <c r="T5" s="626"/>
      <c r="U5" s="183"/>
    </row>
    <row r="6" spans="1:21" ht="21" customHeight="1">
      <c r="A6" s="96"/>
      <c r="B6" s="80"/>
      <c r="C6" s="81"/>
      <c r="D6" s="81"/>
      <c r="F6" s="81"/>
      <c r="I6" s="182"/>
      <c r="M6" s="179"/>
      <c r="N6" s="179"/>
      <c r="O6" s="179"/>
      <c r="P6" s="85"/>
    </row>
    <row r="7" spans="1:21" ht="18">
      <c r="A7" s="96" t="s">
        <v>158</v>
      </c>
      <c r="B7" s="213" t="s">
        <v>363</v>
      </c>
    </row>
    <row r="9" spans="1:21" ht="13.5" thickBot="1">
      <c r="A9" s="105"/>
      <c r="B9" s="105"/>
      <c r="C9" s="105"/>
      <c r="D9" s="105"/>
      <c r="E9" s="105"/>
      <c r="F9" s="105"/>
      <c r="G9" s="105"/>
      <c r="H9" s="105"/>
      <c r="I9" s="105"/>
      <c r="J9" s="105"/>
      <c r="K9" s="105"/>
      <c r="L9" s="105"/>
      <c r="M9" s="105"/>
      <c r="N9" s="105"/>
      <c r="P9" s="106"/>
      <c r="Q9" s="106"/>
      <c r="R9" s="106"/>
    </row>
    <row r="10" spans="1:21" ht="13.5" thickBot="1">
      <c r="A10" s="108"/>
      <c r="B10" s="1529" t="s">
        <v>32</v>
      </c>
      <c r="C10" s="1530"/>
      <c r="D10" s="1530"/>
      <c r="E10" s="1530"/>
      <c r="F10" s="1531"/>
      <c r="G10" s="1515" t="s">
        <v>78</v>
      </c>
      <c r="H10" s="1516"/>
      <c r="I10" s="109"/>
      <c r="J10" s="1517" t="s">
        <v>39</v>
      </c>
      <c r="K10" s="1518"/>
      <c r="L10" s="1518"/>
      <c r="M10" s="1519"/>
      <c r="N10" s="130" t="s">
        <v>78</v>
      </c>
      <c r="O10" s="106"/>
      <c r="P10" s="107"/>
      <c r="Q10" s="107"/>
      <c r="R10" s="107"/>
    </row>
    <row r="11" spans="1:21" ht="28.5" customHeight="1" thickBot="1">
      <c r="A11" s="110"/>
      <c r="B11" s="1520" t="s">
        <v>33</v>
      </c>
      <c r="C11" s="1521"/>
      <c r="D11" s="111"/>
      <c r="E11" s="1522" t="s">
        <v>34</v>
      </c>
      <c r="F11" s="1523"/>
      <c r="G11" s="1524"/>
      <c r="H11" s="1525"/>
      <c r="I11" s="112"/>
      <c r="J11" s="1526" t="s">
        <v>356</v>
      </c>
      <c r="K11" s="1527"/>
      <c r="L11" s="1527"/>
      <c r="M11" s="1528"/>
      <c r="N11" s="132"/>
      <c r="O11" s="114"/>
      <c r="P11" s="114"/>
      <c r="Q11" s="114"/>
      <c r="R11" s="114"/>
    </row>
    <row r="12" spans="1:21" ht="33.75" customHeight="1" thickBot="1">
      <c r="A12" s="115"/>
      <c r="B12" s="116"/>
      <c r="C12" s="117"/>
      <c r="D12" s="118"/>
      <c r="E12" s="118"/>
      <c r="F12" s="118"/>
      <c r="G12" s="118"/>
      <c r="H12" s="119"/>
      <c r="I12" s="109"/>
      <c r="J12" s="120" t="s">
        <v>40</v>
      </c>
      <c r="K12" s="1504" t="s">
        <v>41</v>
      </c>
      <c r="L12" s="1505"/>
      <c r="M12" s="1506"/>
      <c r="N12" s="113"/>
      <c r="O12" s="106"/>
      <c r="P12" s="106"/>
      <c r="Q12" s="106"/>
      <c r="R12" s="106"/>
    </row>
    <row r="13" spans="1:21" ht="13.5" thickBot="1">
      <c r="A13" s="115"/>
      <c r="B13" s="1507" t="s">
        <v>48</v>
      </c>
      <c r="C13" s="1508"/>
      <c r="D13" s="1508"/>
      <c r="E13" s="1508"/>
      <c r="F13" s="1509"/>
      <c r="G13" s="1510" t="s">
        <v>201</v>
      </c>
      <c r="H13" s="1511"/>
      <c r="I13" s="109"/>
      <c r="J13" s="121" t="s">
        <v>42</v>
      </c>
      <c r="K13" s="1512" t="s">
        <v>43</v>
      </c>
      <c r="L13" s="1513"/>
      <c r="M13" s="1514"/>
      <c r="N13" s="122"/>
      <c r="O13" s="1542" t="s">
        <v>100</v>
      </c>
      <c r="P13" s="1543"/>
      <c r="Q13" s="1544"/>
      <c r="R13" s="106"/>
    </row>
    <row r="14" spans="1:21" ht="30.75" customHeight="1" thickBot="1">
      <c r="A14" s="131"/>
      <c r="B14" s="1545" t="s">
        <v>24</v>
      </c>
      <c r="C14" s="1546"/>
      <c r="D14" s="1547"/>
      <c r="E14" s="1545" t="s">
        <v>78</v>
      </c>
      <c r="F14" s="1547"/>
      <c r="G14" s="1548" t="s">
        <v>36</v>
      </c>
      <c r="H14" s="1549"/>
      <c r="I14" s="123"/>
      <c r="J14" s="682" t="s">
        <v>357</v>
      </c>
      <c r="K14" s="124" t="s">
        <v>25</v>
      </c>
      <c r="L14" s="1550" t="s">
        <v>44</v>
      </c>
      <c r="M14" s="1551"/>
      <c r="N14" s="682" t="s">
        <v>357</v>
      </c>
      <c r="O14" s="126" t="s">
        <v>25</v>
      </c>
      <c r="P14" s="1552" t="s">
        <v>44</v>
      </c>
      <c r="Q14" s="1553"/>
      <c r="R14" s="106"/>
    </row>
    <row r="15" spans="1:21">
      <c r="A15" s="1554"/>
      <c r="B15" s="1555" t="s">
        <v>10</v>
      </c>
      <c r="C15" s="1556"/>
      <c r="D15" s="1556"/>
      <c r="E15" s="1557">
        <v>0</v>
      </c>
      <c r="F15" s="1557"/>
      <c r="G15" s="1558">
        <f>E15</f>
        <v>0</v>
      </c>
      <c r="H15" s="1558"/>
      <c r="I15" s="127"/>
      <c r="J15" s="125"/>
      <c r="K15" s="128"/>
      <c r="L15" s="1501"/>
      <c r="M15" s="1502"/>
      <c r="N15" s="125"/>
      <c r="O15" s="129"/>
      <c r="P15" s="1501"/>
      <c r="Q15" s="1502"/>
      <c r="R15" s="106"/>
    </row>
    <row r="16" spans="1:21" ht="13.5" thickBot="1">
      <c r="A16" s="1554"/>
      <c r="B16" s="1559" t="s">
        <v>11</v>
      </c>
      <c r="C16" s="1560"/>
      <c r="D16" s="1560"/>
      <c r="E16" s="1561">
        <v>0</v>
      </c>
      <c r="F16" s="1561"/>
      <c r="G16" s="1561">
        <f>E16</f>
        <v>0</v>
      </c>
      <c r="H16" s="1561"/>
      <c r="I16" s="127"/>
      <c r="J16" s="125"/>
      <c r="K16" s="128"/>
      <c r="L16" s="1501"/>
      <c r="M16" s="1502"/>
      <c r="N16" s="125"/>
      <c r="O16" s="129"/>
      <c r="P16" s="1501"/>
      <c r="Q16" s="1502"/>
      <c r="R16" s="106"/>
    </row>
    <row r="19" spans="1:23" ht="34.5" customHeight="1">
      <c r="A19" s="235" t="s">
        <v>159</v>
      </c>
      <c r="B19" s="1585" t="s">
        <v>364</v>
      </c>
      <c r="C19" s="1585"/>
      <c r="D19" s="1585"/>
      <c r="E19" s="1585"/>
      <c r="F19" s="1585"/>
      <c r="G19" s="1585"/>
      <c r="H19" s="1585"/>
      <c r="I19" s="1585"/>
      <c r="J19" s="1585"/>
      <c r="K19" s="1585"/>
      <c r="L19" s="1585"/>
      <c r="M19" s="1585"/>
      <c r="N19" s="1585"/>
      <c r="O19" s="1585"/>
      <c r="P19" s="1585"/>
      <c r="Q19" s="1585"/>
      <c r="R19" s="1585"/>
      <c r="S19" s="1585"/>
      <c r="T19" s="1585"/>
      <c r="U19" s="1585"/>
      <c r="V19" s="1585"/>
    </row>
    <row r="20" spans="1:23" ht="13.5" thickBot="1"/>
    <row r="21" spans="1:23" ht="14.25" thickTop="1" thickBot="1">
      <c r="B21" s="1586" t="s">
        <v>86</v>
      </c>
      <c r="C21" s="1587"/>
      <c r="D21" s="1532" t="s">
        <v>78</v>
      </c>
      <c r="E21" s="1533"/>
      <c r="F21" s="1534"/>
      <c r="G21" s="1535" t="s">
        <v>23</v>
      </c>
      <c r="H21" s="1536"/>
      <c r="I21" s="1537" t="s">
        <v>24</v>
      </c>
      <c r="J21" s="1538"/>
      <c r="K21" s="1539" t="s">
        <v>13</v>
      </c>
      <c r="L21" s="1540"/>
      <c r="M21" s="1540"/>
      <c r="N21" s="1540"/>
      <c r="O21" s="1540"/>
      <c r="P21" s="1540"/>
      <c r="Q21" s="1540"/>
      <c r="R21" s="1540"/>
      <c r="S21" s="1540"/>
      <c r="T21" s="1540"/>
      <c r="U21" s="1540"/>
      <c r="V21" s="1540"/>
      <c r="W21" s="1541"/>
    </row>
    <row r="22" spans="1:23" ht="24.75" thickBot="1">
      <c r="B22" s="133" t="s">
        <v>0</v>
      </c>
      <c r="C22" s="134" t="s">
        <v>25</v>
      </c>
      <c r="D22" s="185" t="s">
        <v>194</v>
      </c>
      <c r="E22" s="1562" t="s">
        <v>107</v>
      </c>
      <c r="F22" s="1563"/>
      <c r="G22" s="136" t="s">
        <v>26</v>
      </c>
      <c r="H22" s="137" t="s">
        <v>27</v>
      </c>
      <c r="I22" s="136" t="s">
        <v>10</v>
      </c>
      <c r="J22" s="136" t="s">
        <v>11</v>
      </c>
      <c r="K22" s="137" t="s">
        <v>85</v>
      </c>
      <c r="L22" s="137" t="s">
        <v>14</v>
      </c>
      <c r="M22" s="137" t="s">
        <v>98</v>
      </c>
      <c r="N22" s="137" t="s">
        <v>16</v>
      </c>
      <c r="O22" s="137" t="s">
        <v>97</v>
      </c>
      <c r="P22" s="137" t="s">
        <v>17</v>
      </c>
      <c r="Q22" s="137" t="s">
        <v>18</v>
      </c>
      <c r="R22" s="137" t="s">
        <v>28</v>
      </c>
      <c r="S22" s="137" t="s">
        <v>149</v>
      </c>
      <c r="T22" s="137" t="s">
        <v>29</v>
      </c>
      <c r="U22" s="137" t="s">
        <v>99</v>
      </c>
      <c r="V22" s="137" t="s">
        <v>119</v>
      </c>
      <c r="W22" s="137" t="s">
        <v>11</v>
      </c>
    </row>
    <row r="23" spans="1:23" ht="26.25" customHeight="1">
      <c r="B23" s="138">
        <v>1</v>
      </c>
      <c r="C23" s="139">
        <v>100</v>
      </c>
      <c r="D23" s="140"/>
      <c r="E23" s="1564" t="s">
        <v>176</v>
      </c>
      <c r="F23" s="1565"/>
      <c r="G23" s="141">
        <f t="shared" ref="G23:G25" si="0">SUM(I23:J23)</f>
        <v>0</v>
      </c>
      <c r="H23" s="142">
        <f t="shared" ref="H23:H25" si="1">SUM(K23:W23)</f>
        <v>250</v>
      </c>
      <c r="I23" s="143"/>
      <c r="J23" s="144"/>
      <c r="K23" s="145"/>
      <c r="L23" s="146"/>
      <c r="M23" s="146"/>
      <c r="N23" s="146"/>
      <c r="O23" s="146"/>
      <c r="P23" s="146"/>
      <c r="Q23" s="146"/>
      <c r="R23" s="146"/>
      <c r="S23" s="146"/>
      <c r="T23" s="146"/>
      <c r="U23" s="147"/>
      <c r="V23" s="147"/>
      <c r="W23" s="148">
        <v>250</v>
      </c>
    </row>
    <row r="24" spans="1:23" ht="26.25" customHeight="1">
      <c r="B24" s="149">
        <v>2</v>
      </c>
      <c r="C24" s="150">
        <v>101</v>
      </c>
      <c r="D24" s="186" t="s">
        <v>152</v>
      </c>
      <c r="E24" s="1498" t="s">
        <v>177</v>
      </c>
      <c r="F24" s="1499"/>
      <c r="G24" s="141">
        <f>SUM(I24:J24)</f>
        <v>0</v>
      </c>
      <c r="H24" s="142">
        <f t="shared" si="1"/>
        <v>300</v>
      </c>
      <c r="I24" s="152"/>
      <c r="J24" s="153"/>
      <c r="K24" s="154"/>
      <c r="L24" s="155"/>
      <c r="M24" s="155"/>
      <c r="N24" s="155"/>
      <c r="O24" s="155"/>
      <c r="P24" s="155"/>
      <c r="Q24" s="155"/>
      <c r="R24" s="155"/>
      <c r="S24" s="155"/>
      <c r="T24" s="155"/>
      <c r="U24" s="156"/>
      <c r="V24" s="156"/>
      <c r="W24" s="157">
        <v>300</v>
      </c>
    </row>
    <row r="25" spans="1:23">
      <c r="B25" s="149"/>
      <c r="C25" s="150"/>
      <c r="D25" s="151"/>
      <c r="E25" s="1498"/>
      <c r="F25" s="1499"/>
      <c r="G25" s="141">
        <f t="shared" si="0"/>
        <v>0</v>
      </c>
      <c r="H25" s="142">
        <f t="shared" si="1"/>
        <v>0</v>
      </c>
      <c r="I25" s="158"/>
      <c r="J25" s="153"/>
      <c r="K25" s="154"/>
      <c r="L25" s="155"/>
      <c r="M25" s="155"/>
      <c r="N25" s="155"/>
      <c r="O25" s="155"/>
      <c r="P25" s="155"/>
      <c r="Q25" s="155"/>
      <c r="R25" s="155"/>
      <c r="S25" s="155"/>
      <c r="T25" s="155"/>
      <c r="U25" s="156"/>
      <c r="V25" s="156"/>
      <c r="W25" s="157"/>
    </row>
    <row r="27" spans="1:23">
      <c r="B27" s="6"/>
    </row>
    <row r="28" spans="1:23" s="94" customFormat="1" ht="47.25" customHeight="1">
      <c r="A28" s="211" t="s">
        <v>160</v>
      </c>
      <c r="B28" s="1500" t="s">
        <v>365</v>
      </c>
      <c r="C28" s="1500"/>
      <c r="D28" s="1500"/>
      <c r="E28" s="1500"/>
      <c r="F28" s="1500"/>
      <c r="G28" s="1500"/>
      <c r="H28" s="1500"/>
      <c r="I28" s="1500"/>
      <c r="J28" s="1500"/>
      <c r="K28" s="1500"/>
      <c r="L28" s="1500"/>
      <c r="M28" s="1500"/>
      <c r="N28" s="1500"/>
      <c r="O28" s="1500"/>
      <c r="P28" s="1500"/>
      <c r="Q28" s="1500"/>
      <c r="R28" s="1500"/>
      <c r="S28" s="1500"/>
      <c r="T28" s="1500"/>
      <c r="U28" s="1500"/>
      <c r="V28" s="1500"/>
      <c r="W28" s="1500"/>
    </row>
    <row r="29" spans="1:23">
      <c r="G29" s="159"/>
    </row>
    <row r="30" spans="1:23" ht="13.5" thickBot="1">
      <c r="B30" s="159"/>
      <c r="C30" s="159"/>
      <c r="D30" s="159"/>
      <c r="E30" s="159"/>
      <c r="F30" s="159"/>
      <c r="G30" s="159"/>
      <c r="H30" s="7"/>
      <c r="I30" s="7"/>
    </row>
    <row r="31" spans="1:23" ht="13.5" thickBot="1">
      <c r="B31" s="1573" t="s">
        <v>39</v>
      </c>
      <c r="C31" s="1574"/>
      <c r="D31" s="1574"/>
      <c r="E31" s="1575"/>
      <c r="F31" s="160" t="s">
        <v>78</v>
      </c>
      <c r="G31" s="7"/>
      <c r="H31" s="8"/>
      <c r="I31" s="8"/>
    </row>
    <row r="32" spans="1:23" ht="19.5" customHeight="1" thickBot="1">
      <c r="B32" s="1576" t="s">
        <v>356</v>
      </c>
      <c r="C32" s="1577"/>
      <c r="D32" s="1577"/>
      <c r="E32" s="1578"/>
      <c r="F32" s="187"/>
      <c r="G32" s="188"/>
      <c r="H32" s="14"/>
      <c r="I32" s="14"/>
      <c r="M32" s="345"/>
      <c r="N32" s="345"/>
      <c r="O32" s="345"/>
      <c r="P32" s="94"/>
      <c r="Q32" s="94"/>
      <c r="R32" s="94"/>
    </row>
    <row r="33" spans="1:23" ht="29.25" customHeight="1" thickBot="1">
      <c r="B33" s="162" t="s">
        <v>40</v>
      </c>
      <c r="C33" s="1576" t="s">
        <v>41</v>
      </c>
      <c r="D33" s="1579"/>
      <c r="E33" s="1580"/>
      <c r="F33" s="161"/>
      <c r="G33" s="7"/>
      <c r="H33" s="7"/>
      <c r="I33" s="7"/>
      <c r="M33" s="94"/>
      <c r="N33" s="94"/>
      <c r="O33" s="94"/>
      <c r="P33" s="94"/>
      <c r="Q33" s="94"/>
      <c r="R33" s="94"/>
    </row>
    <row r="34" spans="1:23" ht="13.5" thickBot="1">
      <c r="B34" s="163" t="s">
        <v>42</v>
      </c>
      <c r="C34" s="1581" t="s">
        <v>43</v>
      </c>
      <c r="D34" s="1582"/>
      <c r="E34" s="1583"/>
      <c r="F34" s="10"/>
      <c r="G34" s="7"/>
      <c r="H34" s="7"/>
      <c r="I34" s="7"/>
    </row>
    <row r="35" spans="1:23" ht="24.75" thickBot="1">
      <c r="B35" s="682" t="s">
        <v>357</v>
      </c>
      <c r="C35" s="164" t="s">
        <v>25</v>
      </c>
      <c r="D35" s="1584" t="s">
        <v>44</v>
      </c>
      <c r="E35" s="1036"/>
      <c r="F35" s="11"/>
      <c r="G35" s="7"/>
      <c r="H35" s="7"/>
      <c r="I35" s="7"/>
    </row>
    <row r="36" spans="1:23">
      <c r="B36" s="11"/>
      <c r="C36" s="346">
        <v>100</v>
      </c>
      <c r="D36" s="1571">
        <v>250</v>
      </c>
      <c r="E36" s="1572"/>
      <c r="F36" s="11"/>
      <c r="G36" s="7"/>
      <c r="H36" s="7"/>
      <c r="I36" s="7"/>
    </row>
    <row r="37" spans="1:23">
      <c r="B37" s="11"/>
      <c r="C37" s="165"/>
      <c r="D37" s="1569"/>
      <c r="E37" s="1570"/>
      <c r="F37" s="11"/>
      <c r="G37" s="7"/>
      <c r="H37" s="7"/>
      <c r="I37" s="7"/>
    </row>
    <row r="38" spans="1:23" ht="13.5" thickBot="1">
      <c r="B38" s="11"/>
      <c r="C38" s="165"/>
      <c r="D38" s="1569"/>
      <c r="E38" s="1570"/>
      <c r="F38" s="11"/>
      <c r="G38" s="7"/>
      <c r="H38" s="7"/>
      <c r="I38" s="7"/>
    </row>
    <row r="39" spans="1:23" ht="13.5" thickBot="1">
      <c r="B39" s="11"/>
      <c r="C39" s="1566" t="s">
        <v>45</v>
      </c>
      <c r="D39" s="1567"/>
      <c r="E39" s="1568"/>
      <c r="F39" s="166">
        <f>SUM(D36:E38)</f>
        <v>250</v>
      </c>
      <c r="G39" s="7"/>
      <c r="H39" s="7"/>
      <c r="I39" s="7"/>
    </row>
    <row r="40" spans="1:23">
      <c r="G40" s="7"/>
      <c r="H40" s="7"/>
      <c r="I40" s="7"/>
    </row>
    <row r="41" spans="1:23">
      <c r="G41" s="7"/>
      <c r="H41" s="7"/>
      <c r="I41" s="7"/>
    </row>
    <row r="42" spans="1:23" ht="18">
      <c r="A42" s="96" t="s">
        <v>195</v>
      </c>
      <c r="B42" s="213" t="s">
        <v>198</v>
      </c>
    </row>
    <row r="43" spans="1:23" ht="13.5" thickBot="1"/>
    <row r="44" spans="1:23" ht="14.25" thickTop="1" thickBot="1">
      <c r="B44" s="1586" t="s">
        <v>86</v>
      </c>
      <c r="C44" s="1587"/>
      <c r="D44" s="1532" t="s">
        <v>78</v>
      </c>
      <c r="E44" s="1533"/>
      <c r="F44" s="1534"/>
      <c r="G44" s="1535" t="s">
        <v>23</v>
      </c>
      <c r="H44" s="1536"/>
      <c r="I44" s="1537" t="s">
        <v>24</v>
      </c>
      <c r="J44" s="1538"/>
      <c r="K44" s="1539" t="s">
        <v>13</v>
      </c>
      <c r="L44" s="1540"/>
      <c r="M44" s="1540"/>
      <c r="N44" s="1540"/>
      <c r="O44" s="1540"/>
      <c r="P44" s="1540"/>
      <c r="Q44" s="1540"/>
      <c r="R44" s="1540"/>
      <c r="S44" s="1540"/>
      <c r="T44" s="1540"/>
      <c r="U44" s="1540"/>
      <c r="V44" s="1540"/>
      <c r="W44" s="1541"/>
    </row>
    <row r="45" spans="1:23" ht="24.75" thickBot="1">
      <c r="B45" s="133" t="s">
        <v>0</v>
      </c>
      <c r="C45" s="134" t="s">
        <v>25</v>
      </c>
      <c r="D45" s="135" t="s">
        <v>178</v>
      </c>
      <c r="E45" s="1562" t="s">
        <v>107</v>
      </c>
      <c r="F45" s="1563"/>
      <c r="G45" s="136" t="s">
        <v>26</v>
      </c>
      <c r="H45" s="137" t="s">
        <v>27</v>
      </c>
      <c r="I45" s="136" t="s">
        <v>10</v>
      </c>
      <c r="J45" s="136" t="s">
        <v>11</v>
      </c>
      <c r="K45" s="137" t="s">
        <v>85</v>
      </c>
      <c r="L45" s="137" t="s">
        <v>14</v>
      </c>
      <c r="M45" s="137" t="s">
        <v>98</v>
      </c>
      <c r="N45" s="137" t="s">
        <v>16</v>
      </c>
      <c r="O45" s="137" t="s">
        <v>97</v>
      </c>
      <c r="P45" s="137" t="s">
        <v>17</v>
      </c>
      <c r="Q45" s="137" t="s">
        <v>18</v>
      </c>
      <c r="R45" s="137" t="s">
        <v>28</v>
      </c>
      <c r="S45" s="137" t="s">
        <v>149</v>
      </c>
      <c r="T45" s="137" t="s">
        <v>29</v>
      </c>
      <c r="U45" s="137" t="s">
        <v>99</v>
      </c>
      <c r="V45" s="137" t="s">
        <v>119</v>
      </c>
      <c r="W45" s="137" t="s">
        <v>11</v>
      </c>
    </row>
    <row r="46" spans="1:23" s="190" customFormat="1" ht="21.75" customHeight="1">
      <c r="B46" s="149">
        <v>15</v>
      </c>
      <c r="C46" s="191"/>
      <c r="D46" s="186"/>
      <c r="E46" s="1588" t="s">
        <v>196</v>
      </c>
      <c r="F46" s="1589"/>
      <c r="G46" s="192">
        <f>SUM(I46:J46)</f>
        <v>5000</v>
      </c>
      <c r="H46" s="193">
        <f t="shared" ref="H46:H47" si="2">SUM(K46:W46)</f>
        <v>0</v>
      </c>
      <c r="I46" s="189">
        <v>5000</v>
      </c>
      <c r="J46" s="194"/>
      <c r="K46" s="195"/>
      <c r="L46" s="196"/>
      <c r="M46" s="196"/>
      <c r="N46" s="196"/>
      <c r="O46" s="196"/>
      <c r="P46" s="196"/>
      <c r="Q46" s="196"/>
      <c r="R46" s="196"/>
      <c r="S46" s="196"/>
      <c r="T46" s="196"/>
      <c r="U46" s="197"/>
      <c r="V46" s="197"/>
      <c r="W46" s="198"/>
    </row>
    <row r="47" spans="1:23">
      <c r="B47" s="149"/>
      <c r="C47" s="150"/>
      <c r="D47" s="151"/>
      <c r="E47" s="1498"/>
      <c r="F47" s="1499"/>
      <c r="G47" s="141">
        <f t="shared" ref="G47" si="3">SUM(I47:J47)</f>
        <v>0</v>
      </c>
      <c r="H47" s="142">
        <f t="shared" si="2"/>
        <v>0</v>
      </c>
      <c r="I47" s="158"/>
      <c r="J47" s="153"/>
      <c r="K47" s="154"/>
      <c r="L47" s="155"/>
      <c r="M47" s="155"/>
      <c r="N47" s="155"/>
      <c r="O47" s="155"/>
      <c r="P47" s="155"/>
      <c r="Q47" s="155"/>
      <c r="R47" s="155"/>
      <c r="S47" s="155"/>
      <c r="T47" s="155"/>
      <c r="U47" s="156"/>
      <c r="V47" s="156"/>
      <c r="W47" s="157"/>
    </row>
    <row r="49" spans="1:23">
      <c r="B49" s="6"/>
    </row>
    <row r="50" spans="1:23" ht="18">
      <c r="A50" s="96" t="s">
        <v>197</v>
      </c>
      <c r="B50" s="213" t="s">
        <v>210</v>
      </c>
    </row>
    <row r="51" spans="1:23" ht="13.5" thickBot="1"/>
    <row r="52" spans="1:23" ht="14.25" thickTop="1" thickBot="1">
      <c r="B52" s="1586" t="s">
        <v>86</v>
      </c>
      <c r="C52" s="1587"/>
      <c r="D52" s="1532" t="s">
        <v>78</v>
      </c>
      <c r="E52" s="1533"/>
      <c r="F52" s="1534"/>
      <c r="G52" s="1535" t="s">
        <v>23</v>
      </c>
      <c r="H52" s="1536"/>
      <c r="I52" s="1537" t="s">
        <v>24</v>
      </c>
      <c r="J52" s="1538"/>
      <c r="K52" s="1539" t="s">
        <v>13</v>
      </c>
      <c r="L52" s="1540"/>
      <c r="M52" s="1540"/>
      <c r="N52" s="1540"/>
      <c r="O52" s="1540"/>
      <c r="P52" s="1540"/>
      <c r="Q52" s="1540"/>
      <c r="R52" s="1540"/>
      <c r="S52" s="1540"/>
      <c r="T52" s="1540"/>
      <c r="U52" s="1540"/>
      <c r="V52" s="1540"/>
      <c r="W52" s="1541"/>
    </row>
    <row r="53" spans="1:23" ht="24.75" thickBot="1">
      <c r="B53" s="133" t="s">
        <v>0</v>
      </c>
      <c r="C53" s="134" t="s">
        <v>25</v>
      </c>
      <c r="D53" s="135" t="s">
        <v>178</v>
      </c>
      <c r="E53" s="1562" t="s">
        <v>107</v>
      </c>
      <c r="F53" s="1563"/>
      <c r="G53" s="136" t="s">
        <v>26</v>
      </c>
      <c r="H53" s="137" t="s">
        <v>27</v>
      </c>
      <c r="I53" s="136" t="s">
        <v>10</v>
      </c>
      <c r="J53" s="136" t="s">
        <v>11</v>
      </c>
      <c r="K53" s="137" t="s">
        <v>85</v>
      </c>
      <c r="L53" s="137" t="s">
        <v>14</v>
      </c>
      <c r="M53" s="137" t="s">
        <v>98</v>
      </c>
      <c r="N53" s="137" t="s">
        <v>16</v>
      </c>
      <c r="O53" s="137" t="s">
        <v>97</v>
      </c>
      <c r="P53" s="137" t="s">
        <v>17</v>
      </c>
      <c r="Q53" s="137" t="s">
        <v>18</v>
      </c>
      <c r="R53" s="137" t="s">
        <v>28</v>
      </c>
      <c r="S53" s="137" t="s">
        <v>149</v>
      </c>
      <c r="T53" s="137" t="s">
        <v>29</v>
      </c>
      <c r="U53" s="137" t="s">
        <v>99</v>
      </c>
      <c r="V53" s="137" t="s">
        <v>119</v>
      </c>
      <c r="W53" s="137" t="s">
        <v>11</v>
      </c>
    </row>
    <row r="54" spans="1:23">
      <c r="B54" s="138">
        <v>31</v>
      </c>
      <c r="C54" s="139"/>
      <c r="D54" s="140"/>
      <c r="E54" s="1627" t="s">
        <v>179</v>
      </c>
      <c r="F54" s="1628"/>
      <c r="G54" s="192">
        <f t="shared" ref="G54" si="4">SUM(I54:J54)</f>
        <v>0</v>
      </c>
      <c r="H54" s="193">
        <f t="shared" ref="H54:H56" si="5">SUM(K54:W54)</f>
        <v>12</v>
      </c>
      <c r="I54" s="199"/>
      <c r="J54" s="200"/>
      <c r="K54" s="145"/>
      <c r="L54" s="146"/>
      <c r="M54" s="146"/>
      <c r="N54" s="201">
        <v>12</v>
      </c>
      <c r="O54" s="146"/>
      <c r="P54" s="146"/>
      <c r="Q54" s="146"/>
      <c r="R54" s="146"/>
      <c r="S54" s="146"/>
      <c r="T54" s="146"/>
      <c r="U54" s="147"/>
      <c r="V54" s="147"/>
      <c r="W54" s="148"/>
    </row>
    <row r="55" spans="1:23">
      <c r="B55" s="149">
        <v>31</v>
      </c>
      <c r="C55" s="150"/>
      <c r="D55" s="151"/>
      <c r="E55" s="1588" t="s">
        <v>180</v>
      </c>
      <c r="F55" s="1589"/>
      <c r="G55" s="192">
        <f>SUM(I55:J55)</f>
        <v>15</v>
      </c>
      <c r="H55" s="193">
        <f t="shared" si="5"/>
        <v>0</v>
      </c>
      <c r="I55" s="189"/>
      <c r="J55" s="194">
        <v>15</v>
      </c>
      <c r="K55" s="154"/>
      <c r="L55" s="155"/>
      <c r="M55" s="155"/>
      <c r="N55" s="155"/>
      <c r="O55" s="155"/>
      <c r="P55" s="155"/>
      <c r="Q55" s="155"/>
      <c r="R55" s="155"/>
      <c r="S55" s="155"/>
      <c r="T55" s="155"/>
      <c r="U55" s="156"/>
      <c r="V55" s="156"/>
      <c r="W55" s="157"/>
    </row>
    <row r="56" spans="1:23">
      <c r="B56" s="149"/>
      <c r="C56" s="150"/>
      <c r="D56" s="151"/>
      <c r="E56" s="1498"/>
      <c r="F56" s="1499"/>
      <c r="G56" s="141">
        <f t="shared" ref="G56" si="6">SUM(I56:J56)</f>
        <v>0</v>
      </c>
      <c r="H56" s="142">
        <f t="shared" si="5"/>
        <v>0</v>
      </c>
      <c r="I56" s="158"/>
      <c r="J56" s="153"/>
      <c r="K56" s="154"/>
      <c r="L56" s="155"/>
      <c r="M56" s="155"/>
      <c r="N56" s="155"/>
      <c r="O56" s="155"/>
      <c r="P56" s="155"/>
      <c r="Q56" s="155"/>
      <c r="R56" s="155"/>
      <c r="S56" s="155"/>
      <c r="T56" s="155"/>
      <c r="U56" s="156"/>
      <c r="V56" s="156"/>
      <c r="W56" s="157"/>
    </row>
    <row r="59" spans="1:23" ht="34.5" customHeight="1">
      <c r="A59" s="235" t="s">
        <v>199</v>
      </c>
      <c r="B59" s="1593" t="s">
        <v>202</v>
      </c>
      <c r="C59" s="1593"/>
      <c r="D59" s="1593"/>
      <c r="E59" s="1593"/>
      <c r="F59" s="1593"/>
      <c r="G59" s="1593"/>
      <c r="H59" s="1593"/>
      <c r="I59" s="1593"/>
      <c r="J59" s="1593"/>
      <c r="K59" s="1593"/>
      <c r="L59" s="1593"/>
      <c r="M59" s="1593"/>
      <c r="N59" s="1593"/>
      <c r="O59" s="1593"/>
      <c r="P59" s="1593"/>
      <c r="Q59" s="1593"/>
      <c r="R59" s="1593"/>
      <c r="S59" s="1593"/>
      <c r="T59" s="1593"/>
      <c r="U59" s="1593"/>
      <c r="V59" s="1593"/>
      <c r="W59" s="1593"/>
    </row>
    <row r="61" spans="1:23" ht="13.5" thickBot="1">
      <c r="B61" s="167"/>
      <c r="C61" s="1594"/>
      <c r="D61" s="1595"/>
      <c r="E61" s="13"/>
      <c r="F61" s="168"/>
      <c r="G61" s="1596"/>
      <c r="H61" s="1597"/>
      <c r="I61" s="7"/>
      <c r="N61" s="9"/>
      <c r="W61" s="7"/>
    </row>
    <row r="62" spans="1:23" ht="13.5" thickBot="1">
      <c r="B62" s="1598" t="s">
        <v>45</v>
      </c>
      <c r="C62" s="1599"/>
      <c r="D62" s="1600"/>
      <c r="E62" s="169">
        <v>250</v>
      </c>
      <c r="F62" s="1598" t="s">
        <v>135</v>
      </c>
      <c r="G62" s="1599"/>
      <c r="H62" s="1600"/>
      <c r="I62" s="170">
        <f>SUM(T40:U61)</f>
        <v>0</v>
      </c>
      <c r="N62" s="9"/>
      <c r="W62" s="7"/>
    </row>
    <row r="63" spans="1:23" ht="13.5" thickBot="1">
      <c r="B63" s="1601" t="s">
        <v>108</v>
      </c>
      <c r="C63" s="1602"/>
      <c r="D63" s="1603"/>
      <c r="E63" s="202" t="s">
        <v>201</v>
      </c>
      <c r="F63" s="7"/>
      <c r="G63" s="7"/>
      <c r="H63" s="7"/>
      <c r="I63" s="7"/>
      <c r="N63" s="9"/>
      <c r="W63" s="7"/>
    </row>
    <row r="64" spans="1:23">
      <c r="B64" s="1609" t="s">
        <v>106</v>
      </c>
      <c r="C64" s="1610"/>
      <c r="D64" s="1610"/>
      <c r="E64" s="1611"/>
      <c r="F64" s="7"/>
      <c r="G64" s="7"/>
      <c r="H64" s="7"/>
      <c r="I64" s="7"/>
      <c r="N64" s="12"/>
      <c r="W64" s="7"/>
    </row>
    <row r="65" spans="1:23">
      <c r="B65" s="1612"/>
      <c r="C65" s="1613"/>
      <c r="D65" s="1613"/>
      <c r="E65" s="1614"/>
      <c r="F65" s="7"/>
      <c r="G65" s="12"/>
      <c r="H65" s="7"/>
      <c r="I65" s="7"/>
      <c r="N65" s="171"/>
      <c r="W65" s="7"/>
    </row>
    <row r="66" spans="1:23" ht="30" customHeight="1" thickBot="1">
      <c r="B66" s="1615"/>
      <c r="C66" s="1616"/>
      <c r="D66" s="1616"/>
      <c r="E66" s="1617"/>
      <c r="F66" s="7"/>
      <c r="G66" s="7"/>
      <c r="H66" s="7"/>
      <c r="I66" s="7"/>
      <c r="N66" s="159"/>
      <c r="W66" s="7"/>
    </row>
    <row r="67" spans="1:23">
      <c r="B67" s="1629" t="s">
        <v>110</v>
      </c>
      <c r="C67" s="1630"/>
      <c r="D67" s="1631"/>
      <c r="E67" s="1607">
        <v>-72</v>
      </c>
      <c r="F67" s="7"/>
      <c r="G67" s="7"/>
      <c r="H67" s="7"/>
      <c r="I67" s="7"/>
      <c r="N67" s="12"/>
      <c r="W67" s="7"/>
    </row>
    <row r="68" spans="1:23" ht="23.25" customHeight="1" thickBot="1">
      <c r="B68" s="1632" t="s">
        <v>355</v>
      </c>
      <c r="C68" s="1633"/>
      <c r="D68" s="1634"/>
      <c r="E68" s="1608"/>
      <c r="F68" s="7"/>
      <c r="G68" s="7"/>
      <c r="H68" s="7"/>
      <c r="I68" s="7"/>
      <c r="N68" s="12"/>
      <c r="W68" s="7"/>
    </row>
    <row r="69" spans="1:23">
      <c r="B69" s="12"/>
      <c r="C69" s="12"/>
      <c r="D69" s="12"/>
      <c r="E69" s="7"/>
      <c r="F69" s="7"/>
      <c r="G69" s="7"/>
      <c r="H69" s="7"/>
      <c r="I69" s="7"/>
      <c r="N69" s="12"/>
      <c r="W69" s="7"/>
    </row>
    <row r="71" spans="1:23" ht="18">
      <c r="A71" s="96" t="s">
        <v>203</v>
      </c>
      <c r="B71" s="1618" t="s">
        <v>211</v>
      </c>
      <c r="C71" s="1618"/>
      <c r="D71" s="1618"/>
      <c r="E71" s="1618"/>
      <c r="F71" s="1618"/>
      <c r="G71" s="1618"/>
      <c r="H71" s="1618"/>
      <c r="I71" s="1618"/>
      <c r="J71" s="1618"/>
      <c r="K71" s="1618"/>
      <c r="L71" s="1618"/>
      <c r="M71" s="1618"/>
      <c r="N71" s="1618"/>
      <c r="O71" s="1618"/>
      <c r="P71" s="1618"/>
      <c r="Q71" s="1618"/>
      <c r="R71" s="1618"/>
      <c r="S71" s="1618"/>
      <c r="T71" s="1618"/>
      <c r="U71" s="1618"/>
      <c r="V71" s="1618"/>
      <c r="W71" s="1618"/>
    </row>
    <row r="72" spans="1:23" ht="13.5" thickBot="1"/>
    <row r="73" spans="1:23" s="291" customFormat="1" ht="33" customHeight="1">
      <c r="B73" s="347" t="s">
        <v>204</v>
      </c>
      <c r="C73" s="348" t="s">
        <v>205</v>
      </c>
      <c r="E73" s="349" t="s">
        <v>206</v>
      </c>
      <c r="F73" s="349"/>
      <c r="G73" s="349"/>
      <c r="H73" s="292"/>
      <c r="J73" s="1624" t="s">
        <v>319</v>
      </c>
      <c r="K73" s="1625"/>
      <c r="L73" s="1625"/>
      <c r="M73" s="1625"/>
      <c r="N73" s="1625"/>
      <c r="O73" s="1625"/>
      <c r="P73" s="1626"/>
    </row>
    <row r="74" spans="1:23" s="291" customFormat="1" ht="24" customHeight="1">
      <c r="B74" s="350"/>
      <c r="C74" s="351"/>
      <c r="E74" s="349" t="s">
        <v>207</v>
      </c>
      <c r="F74" s="349"/>
      <c r="G74" s="349"/>
      <c r="H74" s="292"/>
      <c r="J74" s="1621" t="s">
        <v>208</v>
      </c>
      <c r="K74" s="1622"/>
      <c r="L74" s="1622"/>
      <c r="M74" s="1622"/>
      <c r="N74" s="1622"/>
      <c r="O74" s="1622"/>
      <c r="P74" s="1623"/>
    </row>
    <row r="75" spans="1:23" s="291" customFormat="1" ht="27.75" customHeight="1" thickBot="1">
      <c r="B75" s="350"/>
      <c r="C75" s="351"/>
      <c r="J75" s="1604" t="s">
        <v>209</v>
      </c>
      <c r="K75" s="1605"/>
      <c r="L75" s="1605"/>
      <c r="M75" s="1605"/>
      <c r="N75" s="1605"/>
      <c r="O75" s="1605"/>
      <c r="P75" s="1606"/>
    </row>
    <row r="76" spans="1:23" ht="15">
      <c r="B76" s="180"/>
      <c r="C76" s="244"/>
    </row>
    <row r="77" spans="1:23" ht="15.75">
      <c r="B77" s="207" t="s">
        <v>204</v>
      </c>
      <c r="C77" s="213" t="s">
        <v>181</v>
      </c>
      <c r="D77" s="172"/>
    </row>
    <row r="78" spans="1:23" ht="15.75">
      <c r="A78" s="6"/>
      <c r="B78" s="180"/>
      <c r="C78" s="175"/>
      <c r="D78" s="172"/>
    </row>
    <row r="79" spans="1:23" ht="15.75">
      <c r="B79" s="207" t="s">
        <v>204</v>
      </c>
      <c r="C79" s="213" t="s">
        <v>182</v>
      </c>
    </row>
    <row r="80" spans="1:23" ht="15">
      <c r="B80" s="180"/>
      <c r="C80" s="244"/>
    </row>
    <row r="81" spans="1:24" ht="15.75">
      <c r="B81" s="207" t="s">
        <v>204</v>
      </c>
      <c r="C81" s="213" t="s">
        <v>366</v>
      </c>
    </row>
    <row r="82" spans="1:24" ht="15">
      <c r="A82" s="6"/>
      <c r="B82" s="180"/>
      <c r="C82" s="244"/>
    </row>
    <row r="83" spans="1:24" ht="15.75">
      <c r="B83" s="207" t="s">
        <v>204</v>
      </c>
      <c r="C83" s="213" t="s">
        <v>367</v>
      </c>
    </row>
    <row r="84" spans="1:24" ht="17.25" customHeight="1">
      <c r="B84" s="180"/>
      <c r="C84" s="244"/>
      <c r="N84" s="203"/>
      <c r="O84" s="203"/>
      <c r="P84" s="203"/>
      <c r="Q84" s="203"/>
      <c r="R84" s="203"/>
      <c r="S84" s="203"/>
      <c r="T84" s="203"/>
      <c r="U84" s="203"/>
      <c r="V84" s="203"/>
      <c r="W84" s="203"/>
      <c r="X84" s="87"/>
    </row>
    <row r="85" spans="1:24" ht="15.75">
      <c r="B85" s="207" t="s">
        <v>204</v>
      </c>
      <c r="C85" s="213" t="s">
        <v>216</v>
      </c>
      <c r="N85" s="204"/>
      <c r="O85" s="204"/>
      <c r="P85" s="204"/>
      <c r="Q85" s="204"/>
      <c r="R85" s="204"/>
      <c r="S85" s="204"/>
      <c r="T85" s="204"/>
      <c r="U85" s="204"/>
      <c r="V85" s="204"/>
      <c r="W85" s="204"/>
      <c r="X85" s="87"/>
    </row>
    <row r="86" spans="1:24" ht="15">
      <c r="B86" s="207"/>
      <c r="C86" s="184"/>
      <c r="N86" s="204"/>
      <c r="O86" s="204"/>
      <c r="P86" s="204"/>
      <c r="Q86" s="204"/>
      <c r="R86" s="204"/>
      <c r="S86" s="204"/>
      <c r="T86" s="204"/>
      <c r="U86" s="204"/>
      <c r="V86" s="204"/>
      <c r="W86" s="204"/>
      <c r="X86" s="87"/>
    </row>
    <row r="87" spans="1:24">
      <c r="N87" s="205"/>
      <c r="O87" s="205"/>
      <c r="P87" s="205"/>
      <c r="Q87" s="205"/>
      <c r="R87" s="205"/>
      <c r="S87" s="205"/>
      <c r="T87" s="205"/>
      <c r="U87" s="205"/>
      <c r="V87" s="205"/>
      <c r="W87" s="205"/>
      <c r="X87" s="87"/>
    </row>
    <row r="88" spans="1:24" s="99" customFormat="1" ht="13.5" thickBot="1">
      <c r="N88" s="212"/>
      <c r="O88" s="212"/>
      <c r="P88" s="212"/>
      <c r="Q88" s="212"/>
      <c r="R88" s="212"/>
      <c r="S88" s="212"/>
      <c r="T88" s="212"/>
      <c r="U88" s="212"/>
      <c r="V88" s="212"/>
      <c r="W88" s="212"/>
      <c r="X88" s="100"/>
    </row>
    <row r="89" spans="1:24" ht="33" customHeight="1">
      <c r="B89" s="174"/>
      <c r="D89" s="1590" t="s">
        <v>212</v>
      </c>
      <c r="E89" s="1590"/>
      <c r="F89" s="1590"/>
      <c r="G89" s="1590"/>
      <c r="H89" s="1590"/>
      <c r="I89" s="1590"/>
      <c r="J89" s="1590"/>
      <c r="K89" s="1590"/>
      <c r="N89" s="206"/>
      <c r="O89" s="206"/>
      <c r="P89" s="206"/>
      <c r="Q89" s="206"/>
      <c r="R89" s="206"/>
      <c r="S89" s="206"/>
      <c r="T89" s="206"/>
      <c r="U89" s="206"/>
      <c r="V89" s="206"/>
      <c r="W89" s="206"/>
      <c r="X89" s="87"/>
    </row>
    <row r="90" spans="1:24">
      <c r="N90" s="87"/>
      <c r="O90" s="87"/>
      <c r="P90" s="87"/>
      <c r="Q90" s="87"/>
      <c r="R90" s="87"/>
      <c r="S90" s="87"/>
      <c r="T90" s="87"/>
      <c r="U90" s="87"/>
      <c r="V90" s="87"/>
      <c r="W90" s="87"/>
      <c r="X90" s="87"/>
    </row>
    <row r="91" spans="1:24">
      <c r="N91" s="87"/>
      <c r="O91" s="87"/>
      <c r="P91" s="87"/>
      <c r="Q91" s="87"/>
      <c r="R91" s="87"/>
      <c r="S91" s="87"/>
      <c r="T91" s="87"/>
      <c r="U91" s="87"/>
      <c r="V91" s="87"/>
      <c r="W91" s="87"/>
      <c r="X91" s="87"/>
    </row>
    <row r="92" spans="1:24" s="82" customFormat="1" ht="26.25" customHeight="1">
      <c r="B92" s="1619" t="s">
        <v>320</v>
      </c>
      <c r="C92" s="1619"/>
      <c r="D92" s="1619"/>
      <c r="E92" s="1619"/>
      <c r="F92" s="1619"/>
      <c r="G92" s="1619"/>
      <c r="H92" s="1619"/>
      <c r="I92" s="1619"/>
      <c r="J92" s="1619"/>
      <c r="K92" s="1619"/>
      <c r="L92" s="1619"/>
      <c r="M92" s="1619"/>
      <c r="N92" s="1619"/>
      <c r="O92" s="1619"/>
      <c r="P92" s="1619"/>
      <c r="Q92" s="1619"/>
      <c r="R92" s="1619"/>
      <c r="S92" s="1619"/>
      <c r="T92" s="1619"/>
      <c r="U92" s="1619"/>
      <c r="V92" s="1619"/>
      <c r="W92" s="1619"/>
    </row>
    <row r="93" spans="1:24" s="82" customFormat="1" ht="26.25" customHeight="1">
      <c r="B93" s="352" t="s">
        <v>315</v>
      </c>
      <c r="C93" s="352"/>
      <c r="D93" s="352"/>
      <c r="E93" s="352"/>
      <c r="F93" s="352"/>
      <c r="G93" s="352"/>
      <c r="H93" s="352"/>
      <c r="I93" s="352"/>
      <c r="J93" s="352"/>
      <c r="K93" s="352"/>
      <c r="L93" s="352"/>
      <c r="M93" s="352"/>
      <c r="N93" s="352"/>
      <c r="O93" s="352"/>
      <c r="P93" s="352"/>
      <c r="Q93" s="352"/>
      <c r="R93" s="352"/>
      <c r="S93" s="352"/>
      <c r="T93" s="353"/>
      <c r="U93" s="353"/>
      <c r="V93" s="353"/>
      <c r="W93" s="353"/>
    </row>
    <row r="94" spans="1:24" ht="15" customHeight="1">
      <c r="B94" s="245"/>
      <c r="C94" s="245"/>
      <c r="D94" s="245"/>
      <c r="E94" s="245"/>
      <c r="F94" s="245"/>
      <c r="G94" s="245"/>
      <c r="H94" s="245"/>
      <c r="I94" s="245"/>
      <c r="J94" s="245"/>
      <c r="K94" s="245"/>
      <c r="L94" s="245"/>
      <c r="M94" s="245"/>
      <c r="N94" s="245"/>
      <c r="O94" s="245"/>
      <c r="P94" s="245"/>
      <c r="Q94" s="245"/>
      <c r="R94" s="245"/>
      <c r="S94" s="245"/>
      <c r="T94" s="245"/>
      <c r="U94" s="245"/>
      <c r="V94" s="245"/>
      <c r="W94" s="245"/>
    </row>
    <row r="95" spans="1:24" s="291" customFormat="1" ht="27.75" customHeight="1">
      <c r="A95" s="290" t="s">
        <v>183</v>
      </c>
      <c r="B95" s="1620" t="s">
        <v>247</v>
      </c>
      <c r="C95" s="1620"/>
      <c r="D95" s="1620"/>
      <c r="E95" s="1620"/>
      <c r="F95" s="1620"/>
      <c r="G95" s="1620"/>
      <c r="H95" s="1620"/>
      <c r="I95" s="1620"/>
      <c r="J95" s="1620"/>
      <c r="K95" s="1620"/>
      <c r="L95" s="1620"/>
      <c r="M95" s="1620"/>
      <c r="N95" s="1620"/>
      <c r="O95" s="1620"/>
      <c r="P95" s="1620"/>
      <c r="Q95" s="1620"/>
      <c r="R95" s="1620"/>
      <c r="S95" s="1620"/>
      <c r="T95" s="1620"/>
      <c r="U95" s="1620"/>
      <c r="V95" s="1620"/>
      <c r="W95" s="1620"/>
    </row>
    <row r="96" spans="1:24" ht="17.25" customHeight="1" thickBot="1"/>
    <row r="97" spans="1:23" ht="14.25" thickTop="1" thickBot="1">
      <c r="B97" s="1586" t="s">
        <v>86</v>
      </c>
      <c r="C97" s="1587"/>
      <c r="D97" s="1532" t="s">
        <v>78</v>
      </c>
      <c r="E97" s="1533"/>
      <c r="F97" s="1534"/>
      <c r="G97" s="1535" t="s">
        <v>23</v>
      </c>
      <c r="H97" s="1536"/>
      <c r="I97" s="1537" t="s">
        <v>24</v>
      </c>
      <c r="J97" s="1538"/>
      <c r="K97" s="1539" t="s">
        <v>13</v>
      </c>
      <c r="L97" s="1540"/>
      <c r="M97" s="1540"/>
      <c r="N97" s="1540"/>
      <c r="O97" s="1540"/>
      <c r="P97" s="1540"/>
      <c r="Q97" s="1540"/>
      <c r="R97" s="1540"/>
      <c r="S97" s="1540"/>
      <c r="T97" s="1540"/>
      <c r="U97" s="1540"/>
      <c r="V97" s="1540"/>
      <c r="W97" s="1541"/>
    </row>
    <row r="98" spans="1:23" ht="26.25" customHeight="1" thickBot="1">
      <c r="B98" s="133" t="s">
        <v>0</v>
      </c>
      <c r="C98" s="134" t="s">
        <v>25</v>
      </c>
      <c r="D98" s="135" t="s">
        <v>178</v>
      </c>
      <c r="E98" s="1562" t="s">
        <v>107</v>
      </c>
      <c r="F98" s="1563"/>
      <c r="G98" s="136" t="s">
        <v>26</v>
      </c>
      <c r="H98" s="137" t="s">
        <v>27</v>
      </c>
      <c r="I98" s="136" t="s">
        <v>10</v>
      </c>
      <c r="J98" s="136" t="s">
        <v>11</v>
      </c>
      <c r="K98" s="137" t="s">
        <v>85</v>
      </c>
      <c r="L98" s="137" t="s">
        <v>14</v>
      </c>
      <c r="M98" s="137" t="s">
        <v>98</v>
      </c>
      <c r="N98" s="137" t="s">
        <v>16</v>
      </c>
      <c r="O98" s="137" t="s">
        <v>97</v>
      </c>
      <c r="P98" s="137" t="s">
        <v>17</v>
      </c>
      <c r="Q98" s="137" t="s">
        <v>18</v>
      </c>
      <c r="R98" s="137" t="s">
        <v>28</v>
      </c>
      <c r="S98" s="137" t="s">
        <v>149</v>
      </c>
      <c r="T98" s="137" t="s">
        <v>29</v>
      </c>
      <c r="U98" s="137" t="s">
        <v>99</v>
      </c>
      <c r="V98" s="137" t="s">
        <v>119</v>
      </c>
      <c r="W98" s="137" t="s">
        <v>11</v>
      </c>
    </row>
    <row r="99" spans="1:23" s="251" customFormat="1" ht="43.5" customHeight="1">
      <c r="B99" s="253">
        <v>1</v>
      </c>
      <c r="C99" s="270">
        <v>100</v>
      </c>
      <c r="D99" s="140"/>
      <c r="E99" s="1591" t="s">
        <v>248</v>
      </c>
      <c r="F99" s="1592"/>
      <c r="G99" s="255"/>
      <c r="H99" s="276">
        <v>-250</v>
      </c>
      <c r="I99" s="257"/>
      <c r="J99" s="258"/>
      <c r="K99" s="271"/>
      <c r="L99" s="272"/>
      <c r="M99" s="272"/>
      <c r="N99" s="272"/>
      <c r="O99" s="272"/>
      <c r="P99" s="272"/>
      <c r="Q99" s="272"/>
      <c r="R99" s="272"/>
      <c r="S99" s="272"/>
      <c r="T99" s="272"/>
      <c r="U99" s="273"/>
      <c r="V99" s="273"/>
      <c r="W99" s="274">
        <v>-250</v>
      </c>
    </row>
    <row r="100" spans="1:23" ht="26.25" customHeight="1">
      <c r="B100" s="214"/>
      <c r="C100" s="214"/>
      <c r="D100" s="215"/>
      <c r="E100" s="216"/>
      <c r="F100" s="216"/>
      <c r="G100" s="217"/>
      <c r="H100" s="217"/>
      <c r="I100" s="218"/>
      <c r="J100" s="218"/>
      <c r="K100" s="219"/>
      <c r="L100" s="219"/>
      <c r="M100" s="219"/>
      <c r="N100" s="219"/>
      <c r="O100" s="219"/>
      <c r="P100" s="219"/>
      <c r="Q100" s="219"/>
      <c r="R100" s="219"/>
      <c r="S100" s="219"/>
      <c r="T100" s="219"/>
      <c r="U100" s="219"/>
      <c r="V100" s="219"/>
      <c r="W100" s="220"/>
    </row>
    <row r="101" spans="1:23" s="292" customFormat="1" ht="42.75" customHeight="1">
      <c r="A101" s="292" t="s">
        <v>184</v>
      </c>
      <c r="B101" s="1620" t="s">
        <v>314</v>
      </c>
      <c r="C101" s="1620"/>
      <c r="D101" s="1620"/>
      <c r="E101" s="1620"/>
      <c r="F101" s="1620"/>
      <c r="G101" s="1620"/>
      <c r="H101" s="1620"/>
      <c r="I101" s="1620"/>
      <c r="J101" s="1620"/>
      <c r="K101" s="1620"/>
      <c r="L101" s="1620"/>
      <c r="M101" s="1620"/>
      <c r="N101" s="1620"/>
      <c r="O101" s="1620"/>
      <c r="P101" s="1620"/>
      <c r="Q101" s="1620"/>
      <c r="R101" s="1620"/>
      <c r="S101" s="1620"/>
      <c r="T101" s="1620"/>
      <c r="U101" s="1620"/>
      <c r="V101" s="1620"/>
      <c r="W101" s="1620"/>
    </row>
    <row r="102" spans="1:23" ht="13.5" thickBot="1"/>
    <row r="103" spans="1:23" ht="14.25" thickTop="1" thickBot="1">
      <c r="B103" s="1586" t="s">
        <v>86</v>
      </c>
      <c r="C103" s="1587"/>
      <c r="D103" s="1532" t="s">
        <v>78</v>
      </c>
      <c r="E103" s="1533"/>
      <c r="F103" s="1534"/>
      <c r="G103" s="1535" t="s">
        <v>23</v>
      </c>
      <c r="H103" s="1536"/>
      <c r="I103" s="1537" t="s">
        <v>24</v>
      </c>
      <c r="J103" s="1538"/>
      <c r="K103" s="1539" t="s">
        <v>13</v>
      </c>
      <c r="L103" s="1540"/>
      <c r="M103" s="1540"/>
      <c r="N103" s="1540"/>
      <c r="O103" s="1540"/>
      <c r="P103" s="1540"/>
      <c r="Q103" s="1540"/>
      <c r="R103" s="1540"/>
      <c r="S103" s="1540"/>
      <c r="T103" s="1540"/>
      <c r="U103" s="1540"/>
      <c r="V103" s="1540"/>
      <c r="W103" s="1541"/>
    </row>
    <row r="104" spans="1:23" ht="24.75" thickBot="1">
      <c r="B104" s="133" t="s">
        <v>0</v>
      </c>
      <c r="C104" s="134" t="s">
        <v>25</v>
      </c>
      <c r="D104" s="135" t="s">
        <v>178</v>
      </c>
      <c r="E104" s="1562" t="s">
        <v>107</v>
      </c>
      <c r="F104" s="1563"/>
      <c r="G104" s="136" t="s">
        <v>26</v>
      </c>
      <c r="H104" s="137" t="s">
        <v>27</v>
      </c>
      <c r="I104" s="136" t="s">
        <v>10</v>
      </c>
      <c r="J104" s="136" t="s">
        <v>11</v>
      </c>
      <c r="K104" s="137" t="s">
        <v>85</v>
      </c>
      <c r="L104" s="137" t="s">
        <v>14</v>
      </c>
      <c r="M104" s="137" t="s">
        <v>98</v>
      </c>
      <c r="N104" s="137" t="s">
        <v>16</v>
      </c>
      <c r="O104" s="137" t="s">
        <v>97</v>
      </c>
      <c r="P104" s="137" t="s">
        <v>17</v>
      </c>
      <c r="Q104" s="137" t="s">
        <v>18</v>
      </c>
      <c r="R104" s="137" t="s">
        <v>28</v>
      </c>
      <c r="S104" s="137" t="s">
        <v>149</v>
      </c>
      <c r="T104" s="137" t="s">
        <v>29</v>
      </c>
      <c r="U104" s="137" t="s">
        <v>99</v>
      </c>
      <c r="V104" s="137" t="s">
        <v>119</v>
      </c>
      <c r="W104" s="137" t="s">
        <v>11</v>
      </c>
    </row>
    <row r="105" spans="1:23" s="251" customFormat="1" ht="43.5" customHeight="1">
      <c r="B105" s="253">
        <v>1</v>
      </c>
      <c r="C105" s="270">
        <v>100</v>
      </c>
      <c r="D105" s="221"/>
      <c r="E105" s="1591" t="s">
        <v>213</v>
      </c>
      <c r="F105" s="1592"/>
      <c r="G105" s="275"/>
      <c r="H105" s="276">
        <v>-250</v>
      </c>
      <c r="I105" s="277"/>
      <c r="J105" s="278"/>
      <c r="K105" s="279"/>
      <c r="L105" s="280"/>
      <c r="M105" s="280"/>
      <c r="N105" s="280"/>
      <c r="O105" s="280"/>
      <c r="P105" s="280"/>
      <c r="Q105" s="280"/>
      <c r="R105" s="280"/>
      <c r="S105" s="280"/>
      <c r="T105" s="280"/>
      <c r="U105" s="281"/>
      <c r="V105" s="281"/>
      <c r="W105" s="274">
        <v>-250</v>
      </c>
    </row>
    <row r="106" spans="1:23" s="251" customFormat="1" ht="43.5" customHeight="1">
      <c r="B106" s="262">
        <v>2</v>
      </c>
      <c r="C106" s="282">
        <v>120</v>
      </c>
      <c r="D106" s="186"/>
      <c r="E106" s="1635" t="s">
        <v>214</v>
      </c>
      <c r="F106" s="1636"/>
      <c r="G106" s="275"/>
      <c r="H106" s="276">
        <v>250</v>
      </c>
      <c r="I106" s="283"/>
      <c r="J106" s="284"/>
      <c r="K106" s="285"/>
      <c r="L106" s="286"/>
      <c r="M106" s="286"/>
      <c r="N106" s="287"/>
      <c r="O106" s="286"/>
      <c r="P106" s="286"/>
      <c r="Q106" s="286"/>
      <c r="R106" s="286"/>
      <c r="S106" s="286"/>
      <c r="T106" s="286"/>
      <c r="U106" s="288"/>
      <c r="V106" s="288"/>
      <c r="W106" s="289">
        <v>250</v>
      </c>
    </row>
  </sheetData>
  <mergeCells count="100">
    <mergeCell ref="B97:C97"/>
    <mergeCell ref="D97:F97"/>
    <mergeCell ref="E105:F105"/>
    <mergeCell ref="E106:F106"/>
    <mergeCell ref="B103:C103"/>
    <mergeCell ref="D103:F103"/>
    <mergeCell ref="E104:F104"/>
    <mergeCell ref="E54:F54"/>
    <mergeCell ref="E55:F55"/>
    <mergeCell ref="E56:F56"/>
    <mergeCell ref="B67:D67"/>
    <mergeCell ref="B68:D68"/>
    <mergeCell ref="K103:W103"/>
    <mergeCell ref="J75:P75"/>
    <mergeCell ref="G103:H103"/>
    <mergeCell ref="E67:E68"/>
    <mergeCell ref="B64:E66"/>
    <mergeCell ref="I103:J103"/>
    <mergeCell ref="B71:W71"/>
    <mergeCell ref="D89:K89"/>
    <mergeCell ref="K97:W97"/>
    <mergeCell ref="B92:W92"/>
    <mergeCell ref="B95:W95"/>
    <mergeCell ref="J74:P74"/>
    <mergeCell ref="G97:H97"/>
    <mergeCell ref="I97:J97"/>
    <mergeCell ref="B101:W101"/>
    <mergeCell ref="J73:P73"/>
    <mergeCell ref="D1:K1"/>
    <mergeCell ref="E98:F98"/>
    <mergeCell ref="E99:F99"/>
    <mergeCell ref="K52:W52"/>
    <mergeCell ref="E53:F53"/>
    <mergeCell ref="B59:W59"/>
    <mergeCell ref="C61:D61"/>
    <mergeCell ref="G61:H61"/>
    <mergeCell ref="B62:D62"/>
    <mergeCell ref="F62:H62"/>
    <mergeCell ref="B63:D63"/>
    <mergeCell ref="B52:C52"/>
    <mergeCell ref="D52:F52"/>
    <mergeCell ref="G52:H52"/>
    <mergeCell ref="I52:J52"/>
    <mergeCell ref="E45:F45"/>
    <mergeCell ref="E46:F46"/>
    <mergeCell ref="E47:F47"/>
    <mergeCell ref="B44:C44"/>
    <mergeCell ref="D44:F44"/>
    <mergeCell ref="G44:H44"/>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B19:V19"/>
    <mergeCell ref="B21:C21"/>
    <mergeCell ref="A15:A16"/>
    <mergeCell ref="B15:D15"/>
    <mergeCell ref="E15:F15"/>
    <mergeCell ref="G15:H15"/>
    <mergeCell ref="L15:M15"/>
    <mergeCell ref="B16:D16"/>
    <mergeCell ref="E16:F16"/>
    <mergeCell ref="G16:H16"/>
    <mergeCell ref="L16:M16"/>
    <mergeCell ref="B14:D14"/>
    <mergeCell ref="E14:F14"/>
    <mergeCell ref="G14:H14"/>
    <mergeCell ref="L14:M14"/>
    <mergeCell ref="P14:Q14"/>
    <mergeCell ref="G21:H21"/>
    <mergeCell ref="I21:J21"/>
    <mergeCell ref="K21:W21"/>
    <mergeCell ref="E24:F24"/>
    <mergeCell ref="O13:Q13"/>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 ref="D21:F21"/>
  </mergeCells>
  <dataValidations count="2">
    <dataValidation type="list" allowBlank="1" showInputMessage="1" showErrorMessage="1" sqref="D23:D25 D105:D106 D99:D100 D54:D56 D46:D47" xr:uid="{00000000-0002-0000-1100-000000000000}">
      <formula1>$X$1:$X$2</formula1>
    </dataValidation>
    <dataValidation type="whole" operator="notEqual" allowBlank="1" showErrorMessage="1" errorTitle="Local Number 2nd" error="You need to provide your local number." promptTitle="Local number" sqref="I6" xr:uid="{00000000-0002-0000-1100-000001000000}">
      <formula1>0</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W22" location="Glossary!A20" display="Other" xr:uid="{00000000-0004-0000-1100-000008000000}"/>
    <hyperlink ref="K22" location="Glossary!A8" display="CUPE Per Capita" xr:uid="{00000000-0004-0000-1100-000009000000}"/>
    <hyperlink ref="O22" location="Glossary!A12" display="Special Purchases" xr:uid="{00000000-0004-0000-1100-00000A000000}"/>
    <hyperlink ref="S22" location="Glossary!A16" display="Other Committees" xr:uid="{00000000-0004-0000-1100-00000B000000}"/>
    <hyperlink ref="U22" location="Glossary!A18" display="Education" xr:uid="{00000000-0004-0000-1100-00000C000000}"/>
    <hyperlink ref="V22" location="Glossary!A19" display="Contributions/ Donations" xr:uid="{00000000-0004-0000-1100-00000D000000}"/>
    <hyperlink ref="M22" location="Glossary!A10" display="Salaries" xr:uid="{00000000-0004-0000-1100-00000E000000}"/>
    <hyperlink ref="I45" location="Glossary!A5" display="Dues" xr:uid="{00000000-0004-0000-1100-00000F000000}"/>
    <hyperlink ref="J45" location="Glossary!A6" display="Other" xr:uid="{00000000-0004-0000-1100-000010000000}"/>
    <hyperlink ref="L45" location="Glossary!A9" display="Affiliation Fees" xr:uid="{00000000-0004-0000-1100-000011000000}"/>
    <hyperlink ref="N45" location="Glossary!A11" display="Operating Expenses" xr:uid="{00000000-0004-0000-1100-000012000000}"/>
    <hyperlink ref="P45" location="Glossary!A13" display="Executive Expenses" xr:uid="{00000000-0004-0000-1100-000013000000}"/>
    <hyperlink ref="Q45" location="Glossary!A14" display="Bargaining Expenses" xr:uid="{00000000-0004-0000-1100-000014000000}"/>
    <hyperlink ref="R45" location="Glossary!A15" display="Grievances/ Arbitration" xr:uid="{00000000-0004-0000-1100-000015000000}"/>
    <hyperlink ref="T45" location="Glossary!A17" display="Conventions/ Conferences" xr:uid="{00000000-0004-0000-1100-000016000000}"/>
    <hyperlink ref="W45" location="Glossary!A20" display="Other" xr:uid="{00000000-0004-0000-1100-000017000000}"/>
    <hyperlink ref="K45" location="Glossary!A8" display="CUPE Per Capita" xr:uid="{00000000-0004-0000-1100-000018000000}"/>
    <hyperlink ref="O45" location="Glossary!A12" display="Special Purchases" xr:uid="{00000000-0004-0000-1100-000019000000}"/>
    <hyperlink ref="S45" location="Glossary!A16" display="Other Committees" xr:uid="{00000000-0004-0000-1100-00001A000000}"/>
    <hyperlink ref="U45" location="Glossary!A18" display="Education" xr:uid="{00000000-0004-0000-1100-00001B000000}"/>
    <hyperlink ref="V45" location="Glossary!A19" display="Contributions/ Donations" xr:uid="{00000000-0004-0000-1100-00001C000000}"/>
    <hyperlink ref="M45" location="Glossary!A10" display="Salaries" xr:uid="{00000000-0004-0000-1100-00001D000000}"/>
    <hyperlink ref="I53" location="Glossary!A5" display="Dues" xr:uid="{00000000-0004-0000-1100-00001E000000}"/>
    <hyperlink ref="J53" location="Glossary!A6" display="Other" xr:uid="{00000000-0004-0000-1100-00001F000000}"/>
    <hyperlink ref="L53" location="Glossary!A9" display="Affiliation Fees" xr:uid="{00000000-0004-0000-1100-000020000000}"/>
    <hyperlink ref="N53" location="Glossary!A11" display="Operating Expenses" xr:uid="{00000000-0004-0000-1100-000021000000}"/>
    <hyperlink ref="P53" location="Glossary!A13" display="Executive Expenses" xr:uid="{00000000-0004-0000-1100-000022000000}"/>
    <hyperlink ref="Q53" location="Glossary!A14" display="Bargaining Expenses" xr:uid="{00000000-0004-0000-1100-000023000000}"/>
    <hyperlink ref="R53" location="Glossary!A15" display="Grievances/ Arbitration" xr:uid="{00000000-0004-0000-1100-000024000000}"/>
    <hyperlink ref="T53" location="Glossary!A17" display="Conventions/ Conferences" xr:uid="{00000000-0004-0000-1100-000025000000}"/>
    <hyperlink ref="W53" location="Glossary!A20" display="Other" xr:uid="{00000000-0004-0000-1100-000026000000}"/>
    <hyperlink ref="K53" location="Glossary!A8" display="CUPE Per Capita" xr:uid="{00000000-0004-0000-1100-000027000000}"/>
    <hyperlink ref="O53" location="Glossary!A12" display="Special Purchases" xr:uid="{00000000-0004-0000-1100-000028000000}"/>
    <hyperlink ref="S53" location="Glossary!A16" display="Other Committees" xr:uid="{00000000-0004-0000-1100-000029000000}"/>
    <hyperlink ref="U53" location="Glossary!A18" display="Education" xr:uid="{00000000-0004-0000-1100-00002A000000}"/>
    <hyperlink ref="V53" location="Glossary!A19" display="Contributions/ Donations" xr:uid="{00000000-0004-0000-1100-00002B000000}"/>
    <hyperlink ref="M53" location="Glossary!A10" display="Salaries" xr:uid="{00000000-0004-0000-1100-00002C000000}"/>
    <hyperlink ref="I98" location="Glossary!A5" display="Dues" xr:uid="{00000000-0004-0000-1100-00002D000000}"/>
    <hyperlink ref="J98" location="Glossary!A6" display="Other" xr:uid="{00000000-0004-0000-1100-00002E000000}"/>
    <hyperlink ref="L98" location="Glossary!A9" display="Affiliation Fees" xr:uid="{00000000-0004-0000-1100-00002F000000}"/>
    <hyperlink ref="K98" location="Glossary!A8" display="CUPE Per Capita" xr:uid="{00000000-0004-0000-1100-000030000000}"/>
    <hyperlink ref="M98" location="Glossary!A10" display="Salaries" xr:uid="{00000000-0004-0000-1100-000031000000}"/>
    <hyperlink ref="I104" location="Glossary!A5" display="Dues" xr:uid="{00000000-0004-0000-1100-000032000000}"/>
    <hyperlink ref="J104" location="Glossary!A6" display="Other" xr:uid="{00000000-0004-0000-1100-000033000000}"/>
    <hyperlink ref="L104" location="Glossary!A9" display="Affiliation Fees" xr:uid="{00000000-0004-0000-1100-000034000000}"/>
    <hyperlink ref="N98" location="Glossary!A11" display="Operating Expenses" xr:uid="{00000000-0004-0000-1100-000035000000}"/>
    <hyperlink ref="P98" location="Glossary!A13" display="Executive Expenses" xr:uid="{00000000-0004-0000-1100-000036000000}"/>
    <hyperlink ref="Q98" location="Glossary!A14" display="Bargaining Expenses" xr:uid="{00000000-0004-0000-1100-000037000000}"/>
    <hyperlink ref="R98" location="Glossary!A15" display="Grievances/ Arbitration" xr:uid="{00000000-0004-0000-1100-000038000000}"/>
    <hyperlink ref="T98" location="Glossary!A17" display="Conventions/ Conferences" xr:uid="{00000000-0004-0000-1100-000039000000}"/>
    <hyperlink ref="W98" location="Glossary!A20" display="Other" xr:uid="{00000000-0004-0000-1100-00003A000000}"/>
    <hyperlink ref="K104" location="Glossary!A8" display="CUPE Per Capita" xr:uid="{00000000-0004-0000-1100-00003B000000}"/>
    <hyperlink ref="O98" location="Glossary!A12" display="Special Purchases" xr:uid="{00000000-0004-0000-1100-00003C000000}"/>
    <hyperlink ref="S98" location="Glossary!A16" display="Other Committees" xr:uid="{00000000-0004-0000-1100-00003D000000}"/>
    <hyperlink ref="U98" location="Glossary!A18" display="Education" xr:uid="{00000000-0004-0000-1100-00003E000000}"/>
    <hyperlink ref="V98" location="Glossary!A19" display="Contributions/ Donations" xr:uid="{00000000-0004-0000-1100-00003F000000}"/>
    <hyperlink ref="M104" location="Glossary!A10" display="Salaries" xr:uid="{00000000-0004-0000-1100-000040000000}"/>
    <hyperlink ref="N104" location="Glossary!A11" display="Operating Expenses" xr:uid="{00000000-0004-0000-1100-000041000000}"/>
    <hyperlink ref="P104" location="Glossary!A13" display="Executive Expenses" xr:uid="{00000000-0004-0000-1100-000042000000}"/>
    <hyperlink ref="Q104" location="Glossary!A14" display="Bargaining Expenses" xr:uid="{00000000-0004-0000-1100-000043000000}"/>
    <hyperlink ref="R104" location="Glossary!A15" display="Grievances/ Arbitration" xr:uid="{00000000-0004-0000-1100-000044000000}"/>
    <hyperlink ref="T104" location="Glossary!A17" display="Conventions/ Conferences" xr:uid="{00000000-0004-0000-1100-000045000000}"/>
    <hyperlink ref="W104" location="Glossary!A20" display="Other" xr:uid="{00000000-0004-0000-1100-000046000000}"/>
    <hyperlink ref="O104" location="Glossary!A12" display="Special Purchases" xr:uid="{00000000-0004-0000-1100-000047000000}"/>
    <hyperlink ref="S104" location="Glossary!A16" display="Other Committees" xr:uid="{00000000-0004-0000-1100-000048000000}"/>
    <hyperlink ref="U104" location="Glossary!A18" display="Education" xr:uid="{00000000-0004-0000-1100-000049000000}"/>
    <hyperlink ref="V104" location="Glossary!A19" display="Contributions/ Donations" xr:uid="{00000000-0004-0000-1100-00004A000000}"/>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Q57"/>
  <sheetViews>
    <sheetView zoomScaleNormal="100" workbookViewId="0">
      <selection activeCell="D10" sqref="D10:E10"/>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A1" s="1661"/>
      <c r="B1" s="1661"/>
      <c r="C1" s="1661"/>
      <c r="D1" s="1641" t="s">
        <v>215</v>
      </c>
      <c r="E1" s="1641"/>
      <c r="F1" s="1641"/>
      <c r="G1" s="1641"/>
      <c r="H1" s="1641"/>
      <c r="I1" s="1641"/>
      <c r="J1" s="1641"/>
      <c r="K1" s="1641"/>
      <c r="L1" s="314" t="s">
        <v>301</v>
      </c>
      <c r="M1" s="1652" t="s">
        <v>302</v>
      </c>
      <c r="N1" s="1653"/>
      <c r="O1" s="1653"/>
      <c r="P1" s="1653"/>
      <c r="Q1" s="1654"/>
    </row>
    <row r="2" spans="1:17">
      <c r="M2" s="1655"/>
      <c r="N2" s="1656"/>
      <c r="O2" s="1656"/>
      <c r="P2" s="1656"/>
      <c r="Q2" s="1657"/>
    </row>
    <row r="3" spans="1:17">
      <c r="M3" s="1655"/>
      <c r="N3" s="1656"/>
      <c r="O3" s="1656"/>
      <c r="P3" s="1656"/>
      <c r="Q3" s="1657"/>
    </row>
    <row r="4" spans="1:17" ht="15.75">
      <c r="B4" s="175" t="s">
        <v>235</v>
      </c>
      <c r="C4" s="173"/>
      <c r="D4" s="173"/>
      <c r="M4" s="1655"/>
      <c r="N4" s="1656"/>
      <c r="O4" s="1656"/>
      <c r="P4" s="1656"/>
      <c r="Q4" s="1657"/>
    </row>
    <row r="5" spans="1:17" ht="13.5" thickBot="1">
      <c r="M5" s="1658"/>
      <c r="N5" s="1659"/>
      <c r="O5" s="1659"/>
      <c r="P5" s="1659"/>
      <c r="Q5" s="1660"/>
    </row>
    <row r="6" spans="1:17" ht="14.25">
      <c r="A6" s="638" t="s">
        <v>204</v>
      </c>
      <c r="B6" s="208" t="s">
        <v>236</v>
      </c>
      <c r="M6" s="315"/>
      <c r="N6" s="315"/>
      <c r="O6" s="315"/>
      <c r="P6" s="315"/>
      <c r="Q6" s="315"/>
    </row>
    <row r="7" spans="1:17" ht="14.25">
      <c r="A7" s="638" t="s">
        <v>204</v>
      </c>
      <c r="B7" s="208" t="s">
        <v>237</v>
      </c>
      <c r="M7" s="94"/>
      <c r="N7" s="94"/>
      <c r="O7" s="94"/>
      <c r="P7" s="94"/>
      <c r="Q7" s="94"/>
    </row>
    <row r="8" spans="1:17" ht="14.25">
      <c r="A8" s="638" t="s">
        <v>204</v>
      </c>
      <c r="B8" s="208" t="s">
        <v>239</v>
      </c>
    </row>
    <row r="9" spans="1:17" ht="14.25">
      <c r="A9" s="638" t="s">
        <v>204</v>
      </c>
      <c r="B9" s="208" t="s">
        <v>238</v>
      </c>
    </row>
    <row r="10" spans="1:17" ht="14.25">
      <c r="A10" s="638" t="s">
        <v>204</v>
      </c>
      <c r="B10" s="208" t="s">
        <v>308</v>
      </c>
    </row>
    <row r="12" spans="1:17" ht="15">
      <c r="B12" s="209" t="s">
        <v>240</v>
      </c>
    </row>
    <row r="13" spans="1:17">
      <c r="B13" s="251"/>
    </row>
    <row r="14" spans="1:17">
      <c r="C14" s="6" t="s">
        <v>186</v>
      </c>
      <c r="D14" s="251" t="s">
        <v>243</v>
      </c>
    </row>
    <row r="15" spans="1:17">
      <c r="C15" s="6"/>
      <c r="D15" s="6"/>
    </row>
    <row r="16" spans="1:17">
      <c r="C16" s="6" t="s">
        <v>185</v>
      </c>
      <c r="D16" s="252" t="s">
        <v>309</v>
      </c>
      <c r="E16" s="252"/>
      <c r="F16" s="252"/>
      <c r="G16" s="252"/>
      <c r="H16" s="252"/>
      <c r="I16" s="252"/>
      <c r="J16" s="252"/>
      <c r="K16" s="252"/>
      <c r="L16" s="252"/>
      <c r="M16" s="252"/>
    </row>
    <row r="17" spans="2:14">
      <c r="C17" s="6"/>
      <c r="D17" s="252"/>
      <c r="E17" s="252"/>
      <c r="F17" s="252"/>
      <c r="G17" s="252"/>
      <c r="H17" s="252"/>
      <c r="I17" s="252"/>
      <c r="J17" s="252"/>
      <c r="K17" s="252"/>
      <c r="L17" s="252"/>
      <c r="M17" s="252"/>
    </row>
    <row r="18" spans="2:14">
      <c r="C18" s="6" t="s">
        <v>241</v>
      </c>
      <c r="D18" s="252" t="s">
        <v>244</v>
      </c>
      <c r="E18" s="252"/>
      <c r="F18" s="252"/>
      <c r="G18" s="252"/>
      <c r="H18" s="252"/>
      <c r="I18" s="252"/>
      <c r="J18" s="252"/>
      <c r="K18" s="252"/>
      <c r="L18" s="252"/>
      <c r="M18" s="252"/>
    </row>
    <row r="19" spans="2:14">
      <c r="C19" s="6"/>
      <c r="D19" s="252"/>
      <c r="E19" s="252"/>
      <c r="F19" s="252"/>
      <c r="G19" s="252"/>
      <c r="H19" s="252"/>
      <c r="I19" s="252"/>
      <c r="J19" s="252"/>
      <c r="K19" s="252"/>
      <c r="L19" s="252"/>
      <c r="M19" s="252"/>
    </row>
    <row r="20" spans="2:14">
      <c r="C20" s="249"/>
      <c r="D20" s="316" t="s">
        <v>245</v>
      </c>
      <c r="E20" s="190"/>
      <c r="F20" s="190"/>
      <c r="G20" s="190"/>
      <c r="H20" s="190"/>
      <c r="I20" s="190"/>
      <c r="J20" s="190"/>
    </row>
    <row r="21" spans="2:14">
      <c r="C21" s="249"/>
      <c r="D21" s="1651" t="s">
        <v>310</v>
      </c>
      <c r="E21" s="1651"/>
      <c r="F21" s="1651"/>
      <c r="G21" s="1651"/>
      <c r="H21" s="1651"/>
      <c r="I21" s="1651"/>
      <c r="J21" s="1651"/>
      <c r="K21" s="1651"/>
      <c r="L21" s="1651"/>
      <c r="M21" s="1651"/>
    </row>
    <row r="22" spans="2:14" ht="13.5" thickBot="1">
      <c r="C22" s="249"/>
      <c r="D22" s="269"/>
      <c r="E22" s="269"/>
      <c r="F22" s="269"/>
      <c r="G22" s="269"/>
      <c r="H22" s="269"/>
      <c r="I22" s="269"/>
      <c r="J22" s="269"/>
      <c r="K22" s="269"/>
      <c r="L22" s="269"/>
      <c r="M22" s="269"/>
    </row>
    <row r="23" spans="2:14">
      <c r="C23" s="6"/>
      <c r="D23" s="1645" t="s">
        <v>311</v>
      </c>
      <c r="E23" s="1646"/>
      <c r="F23" s="1646"/>
      <c r="G23" s="1646"/>
      <c r="H23" s="1646"/>
      <c r="I23" s="1646"/>
      <c r="J23" s="1646"/>
      <c r="K23" s="1646"/>
      <c r="L23" s="1646"/>
      <c r="M23" s="1646"/>
      <c r="N23" s="1647"/>
    </row>
    <row r="24" spans="2:14" ht="13.5" thickBot="1">
      <c r="C24" s="6"/>
      <c r="D24" s="1648"/>
      <c r="E24" s="1649"/>
      <c r="F24" s="1649"/>
      <c r="G24" s="1649"/>
      <c r="H24" s="1649"/>
      <c r="I24" s="1649"/>
      <c r="J24" s="1649"/>
      <c r="K24" s="1649"/>
      <c r="L24" s="1649"/>
      <c r="M24" s="1649"/>
      <c r="N24" s="1650"/>
    </row>
    <row r="25" spans="2:14">
      <c r="C25" s="6"/>
      <c r="D25" s="190"/>
      <c r="E25" s="1643" t="s">
        <v>242</v>
      </c>
      <c r="F25" s="1643"/>
    </row>
    <row r="26" spans="2:14" ht="13.5" thickBot="1">
      <c r="B26" s="246"/>
      <c r="C26" s="246"/>
      <c r="D26" s="246"/>
      <c r="E26" s="1644"/>
      <c r="F26" s="1644"/>
      <c r="G26" s="246"/>
      <c r="H26" s="247"/>
      <c r="I26" s="223"/>
      <c r="J26" s="224"/>
      <c r="K26" s="203"/>
      <c r="L26" s="203"/>
      <c r="M26" s="203"/>
      <c r="N26" s="203"/>
    </row>
    <row r="27" spans="2:14" ht="14.25" thickTop="1" thickBot="1">
      <c r="B27" s="1586" t="s">
        <v>86</v>
      </c>
      <c r="C27" s="1587"/>
      <c r="D27" s="1532" t="s">
        <v>78</v>
      </c>
      <c r="E27" s="1639"/>
      <c r="F27" s="1640"/>
      <c r="G27" s="1535" t="s">
        <v>23</v>
      </c>
      <c r="H27" s="1536"/>
      <c r="I27" s="1537" t="s">
        <v>24</v>
      </c>
      <c r="J27" s="1642"/>
      <c r="K27" s="1517" t="s">
        <v>13</v>
      </c>
      <c r="L27" s="1518"/>
      <c r="M27" s="1518"/>
      <c r="N27" s="1519"/>
    </row>
    <row r="28" spans="2:14" ht="24.75" thickBot="1">
      <c r="B28" s="133" t="s">
        <v>0</v>
      </c>
      <c r="C28" s="134" t="s">
        <v>25</v>
      </c>
      <c r="D28" s="135" t="s">
        <v>178</v>
      </c>
      <c r="E28" s="1562" t="s">
        <v>107</v>
      </c>
      <c r="F28" s="1563"/>
      <c r="G28" s="136" t="s">
        <v>26</v>
      </c>
      <c r="H28" s="137" t="s">
        <v>27</v>
      </c>
      <c r="I28" s="136" t="s">
        <v>10</v>
      </c>
      <c r="J28" s="136" t="s">
        <v>11</v>
      </c>
      <c r="K28" s="137" t="s">
        <v>85</v>
      </c>
      <c r="L28" s="137" t="s">
        <v>14</v>
      </c>
      <c r="M28" s="137" t="s">
        <v>98</v>
      </c>
      <c r="N28" s="250" t="s">
        <v>16</v>
      </c>
    </row>
    <row r="29" spans="2:14" s="251" customFormat="1" ht="48" customHeight="1">
      <c r="B29" s="253">
        <v>20</v>
      </c>
      <c r="C29" s="254"/>
      <c r="D29" s="140"/>
      <c r="E29" s="1591" t="s">
        <v>332</v>
      </c>
      <c r="F29" s="1592"/>
      <c r="G29" s="255">
        <f t="shared" ref="G29" si="0">SUM(I29:J29)</f>
        <v>8900</v>
      </c>
      <c r="H29" s="256">
        <v>5098</v>
      </c>
      <c r="I29" s="257">
        <v>8900</v>
      </c>
      <c r="J29" s="258"/>
      <c r="K29" s="259">
        <v>5000</v>
      </c>
      <c r="L29" s="260"/>
      <c r="M29" s="260"/>
      <c r="N29" s="261">
        <v>98</v>
      </c>
    </row>
    <row r="30" spans="2:14" s="251" customFormat="1">
      <c r="B30" s="262"/>
      <c r="C30" s="263"/>
      <c r="D30" s="151"/>
      <c r="E30" s="1637"/>
      <c r="F30" s="1638"/>
      <c r="G30" s="255"/>
      <c r="H30" s="264"/>
      <c r="I30" s="265" t="s">
        <v>189</v>
      </c>
      <c r="J30" s="266"/>
      <c r="K30" s="267" t="s">
        <v>188</v>
      </c>
      <c r="L30" s="261"/>
      <c r="M30" s="261"/>
      <c r="N30" s="268" t="s">
        <v>187</v>
      </c>
    </row>
    <row r="32" spans="2:14" ht="13.5" thickBot="1"/>
    <row r="33" spans="2:17">
      <c r="B33" s="317" t="s">
        <v>246</v>
      </c>
      <c r="C33" s="318"/>
      <c r="D33" s="318"/>
      <c r="E33" s="318"/>
      <c r="F33" s="178"/>
      <c r="G33" s="178"/>
      <c r="H33" s="178"/>
      <c r="I33" s="178"/>
      <c r="J33" s="178"/>
      <c r="K33" s="178"/>
      <c r="L33" s="178"/>
      <c r="M33" s="178"/>
      <c r="N33" s="178"/>
      <c r="O33" s="318"/>
      <c r="P33" s="178"/>
      <c r="Q33" s="97"/>
    </row>
    <row r="34" spans="2:17">
      <c r="B34" s="319"/>
      <c r="C34" s="85"/>
      <c r="D34" s="85"/>
      <c r="E34" s="85"/>
      <c r="F34" s="85"/>
      <c r="G34" s="85"/>
      <c r="H34" s="85"/>
      <c r="I34" s="85"/>
      <c r="J34" s="85"/>
      <c r="K34" s="85"/>
      <c r="L34" s="85"/>
      <c r="M34" s="85"/>
      <c r="N34" s="85"/>
      <c r="O34" s="85"/>
      <c r="P34" s="85"/>
      <c r="Q34" s="210"/>
    </row>
    <row r="35" spans="2:17">
      <c r="B35" s="319"/>
      <c r="C35" s="85"/>
      <c r="D35" s="85"/>
      <c r="E35" s="85"/>
      <c r="F35" s="85"/>
      <c r="G35" s="85"/>
      <c r="H35" s="85"/>
      <c r="I35" s="85"/>
      <c r="J35" s="85"/>
      <c r="K35" s="85"/>
      <c r="L35" s="85"/>
      <c r="M35" s="85"/>
      <c r="N35" s="85"/>
      <c r="O35" s="85"/>
      <c r="P35" s="85"/>
      <c r="Q35" s="210"/>
    </row>
    <row r="36" spans="2:17">
      <c r="B36" s="319"/>
      <c r="C36" s="85"/>
      <c r="D36" s="85"/>
      <c r="E36" s="85"/>
      <c r="F36" s="85"/>
      <c r="G36" s="85"/>
      <c r="H36" s="85"/>
      <c r="I36" s="85"/>
      <c r="J36" s="85"/>
      <c r="K36" s="85"/>
      <c r="L36" s="85"/>
      <c r="M36" s="85"/>
      <c r="N36" s="85"/>
      <c r="O36" s="85"/>
      <c r="P36" s="85"/>
      <c r="Q36" s="210"/>
    </row>
    <row r="37" spans="2:17">
      <c r="B37" s="319"/>
      <c r="C37" s="85"/>
      <c r="D37" s="85"/>
      <c r="E37" s="85"/>
      <c r="F37" s="85"/>
      <c r="G37" s="85"/>
      <c r="H37" s="85"/>
      <c r="I37" s="85"/>
      <c r="J37" s="85"/>
      <c r="K37" s="85"/>
      <c r="L37" s="85"/>
      <c r="M37" s="85"/>
      <c r="N37" s="85"/>
      <c r="O37" s="85"/>
      <c r="P37" s="85"/>
      <c r="Q37" s="210"/>
    </row>
    <row r="38" spans="2:17">
      <c r="B38" s="319"/>
      <c r="C38" s="85"/>
      <c r="D38" s="85"/>
      <c r="E38" s="85"/>
      <c r="F38" s="85"/>
      <c r="G38" s="85"/>
      <c r="H38" s="85"/>
      <c r="I38" s="85"/>
      <c r="J38" s="85"/>
      <c r="K38" s="85"/>
      <c r="L38" s="85"/>
      <c r="M38" s="85"/>
      <c r="N38" s="85"/>
      <c r="O38" s="85"/>
      <c r="P38" s="85"/>
      <c r="Q38" s="210"/>
    </row>
    <row r="39" spans="2:17">
      <c r="B39" s="319"/>
      <c r="C39" s="85"/>
      <c r="D39" s="85"/>
      <c r="E39" s="85"/>
      <c r="F39" s="85"/>
      <c r="G39" s="85"/>
      <c r="H39" s="85"/>
      <c r="I39" s="85"/>
      <c r="J39" s="85"/>
      <c r="K39" s="85"/>
      <c r="L39" s="85"/>
      <c r="M39" s="85"/>
      <c r="N39" s="85"/>
      <c r="O39" s="85"/>
      <c r="P39" s="85"/>
      <c r="Q39" s="210"/>
    </row>
    <row r="40" spans="2:17">
      <c r="B40" s="319"/>
      <c r="C40" s="85"/>
      <c r="D40" s="85"/>
      <c r="E40" s="85"/>
      <c r="F40" s="85"/>
      <c r="G40" s="85"/>
      <c r="H40" s="85"/>
      <c r="I40" s="85"/>
      <c r="J40" s="85"/>
      <c r="K40" s="85"/>
      <c r="L40" s="85"/>
      <c r="M40" s="85"/>
      <c r="N40" s="85"/>
      <c r="O40" s="85"/>
      <c r="P40" s="85"/>
      <c r="Q40" s="210"/>
    </row>
    <row r="41" spans="2:17">
      <c r="B41" s="319"/>
      <c r="C41" s="85"/>
      <c r="D41" s="85"/>
      <c r="E41" s="85"/>
      <c r="F41" s="85"/>
      <c r="G41" s="85"/>
      <c r="H41" s="85"/>
      <c r="I41" s="85"/>
      <c r="J41" s="85"/>
      <c r="K41" s="85"/>
      <c r="L41" s="85"/>
      <c r="M41" s="85"/>
      <c r="N41" s="320"/>
      <c r="O41" s="85"/>
      <c r="P41" s="85"/>
      <c r="Q41" s="210"/>
    </row>
    <row r="42" spans="2:17">
      <c r="B42" s="319"/>
      <c r="C42" s="85"/>
      <c r="D42" s="85"/>
      <c r="E42" s="85"/>
      <c r="F42" s="85"/>
      <c r="G42" s="85"/>
      <c r="H42" s="85"/>
      <c r="I42" s="85"/>
      <c r="J42" s="85"/>
      <c r="K42" s="321" t="s">
        <v>218</v>
      </c>
      <c r="L42" s="322" t="s">
        <v>185</v>
      </c>
      <c r="M42" s="322" t="s">
        <v>231</v>
      </c>
      <c r="N42" s="322"/>
      <c r="O42" s="322"/>
      <c r="P42" s="179"/>
      <c r="Q42" s="210"/>
    </row>
    <row r="43" spans="2:17">
      <c r="B43" s="319"/>
      <c r="C43" s="85"/>
      <c r="D43" s="85"/>
      <c r="E43" s="85"/>
      <c r="F43" s="85"/>
      <c r="G43" s="85"/>
      <c r="H43" s="85"/>
      <c r="I43" s="85"/>
      <c r="J43" s="85"/>
      <c r="K43" s="85"/>
      <c r="L43" s="179"/>
      <c r="M43" s="179"/>
      <c r="N43" s="179"/>
      <c r="O43" s="179"/>
      <c r="P43" s="179"/>
      <c r="Q43" s="210"/>
    </row>
    <row r="44" spans="2:17">
      <c r="B44" s="319"/>
      <c r="C44" s="85"/>
      <c r="D44" s="85"/>
      <c r="E44" s="85"/>
      <c r="F44" s="85"/>
      <c r="G44" s="85"/>
      <c r="H44" s="85"/>
      <c r="I44" s="85"/>
      <c r="J44" s="85"/>
      <c r="K44" s="85"/>
      <c r="L44" s="179"/>
      <c r="M44" s="179"/>
      <c r="N44" s="323"/>
      <c r="O44" s="179"/>
      <c r="P44" s="179"/>
      <c r="Q44" s="210"/>
    </row>
    <row r="45" spans="2:17">
      <c r="B45" s="319"/>
      <c r="C45" s="85"/>
      <c r="D45" s="85"/>
      <c r="E45" s="85"/>
      <c r="F45" s="85"/>
      <c r="G45" s="85"/>
      <c r="H45" s="85"/>
      <c r="I45" s="85"/>
      <c r="J45" s="85"/>
      <c r="K45" s="324" t="s">
        <v>218</v>
      </c>
      <c r="L45" s="179" t="s">
        <v>186</v>
      </c>
      <c r="M45" s="325" t="s">
        <v>232</v>
      </c>
      <c r="N45" s="179"/>
      <c r="O45" s="179"/>
      <c r="P45" s="179"/>
      <c r="Q45" s="210"/>
    </row>
    <row r="46" spans="2:17">
      <c r="B46" s="319"/>
      <c r="C46" s="85"/>
      <c r="D46" s="85"/>
      <c r="E46" s="85"/>
      <c r="F46" s="85"/>
      <c r="G46" s="85"/>
      <c r="H46" s="85"/>
      <c r="I46" s="85"/>
      <c r="J46" s="85"/>
      <c r="K46" s="85"/>
      <c r="L46" s="179"/>
      <c r="M46" s="179"/>
      <c r="N46" s="179"/>
      <c r="O46" s="179"/>
      <c r="P46" s="179"/>
      <c r="Q46" s="210"/>
    </row>
    <row r="47" spans="2:17">
      <c r="B47" s="319"/>
      <c r="C47" s="85"/>
      <c r="D47" s="85"/>
      <c r="E47" s="85"/>
      <c r="F47" s="85"/>
      <c r="G47" s="85"/>
      <c r="H47" s="85"/>
      <c r="I47" s="85"/>
      <c r="J47" s="85"/>
      <c r="K47" s="85"/>
      <c r="L47" s="179"/>
      <c r="M47" s="179"/>
      <c r="N47" s="179"/>
      <c r="O47" s="179"/>
      <c r="P47" s="179"/>
      <c r="Q47" s="210"/>
    </row>
    <row r="48" spans="2:17">
      <c r="B48" s="319"/>
      <c r="C48" s="85"/>
      <c r="D48" s="85"/>
      <c r="E48" s="85"/>
      <c r="F48" s="85"/>
      <c r="G48" s="85"/>
      <c r="H48" s="85"/>
      <c r="I48" s="85"/>
      <c r="J48" s="85"/>
      <c r="K48" s="326" t="s">
        <v>218</v>
      </c>
      <c r="L48" s="179"/>
      <c r="M48" s="344" t="s">
        <v>316</v>
      </c>
      <c r="N48" s="179"/>
      <c r="O48" s="179"/>
      <c r="P48" s="179"/>
      <c r="Q48" s="210"/>
    </row>
    <row r="49" spans="2:17">
      <c r="B49" s="319"/>
      <c r="C49" s="85"/>
      <c r="D49" s="85"/>
      <c r="E49" s="85"/>
      <c r="F49" s="85"/>
      <c r="G49" s="85"/>
      <c r="H49" s="85"/>
      <c r="I49" s="85"/>
      <c r="J49" s="85"/>
      <c r="K49" s="85"/>
      <c r="L49" s="179"/>
      <c r="M49" s="179"/>
      <c r="N49" s="179"/>
      <c r="O49" s="179"/>
      <c r="P49" s="179"/>
      <c r="Q49" s="210"/>
    </row>
    <row r="50" spans="2:17">
      <c r="B50" s="319"/>
      <c r="C50" s="85"/>
      <c r="D50" s="85"/>
      <c r="E50" s="85"/>
      <c r="F50" s="85"/>
      <c r="G50" s="85"/>
      <c r="H50" s="85"/>
      <c r="I50" s="85"/>
      <c r="J50" s="85"/>
      <c r="K50" s="85"/>
      <c r="L50" s="179"/>
      <c r="M50" s="179"/>
      <c r="N50" s="323"/>
      <c r="O50" s="179"/>
      <c r="P50" s="179"/>
      <c r="Q50" s="210"/>
    </row>
    <row r="51" spans="2:17">
      <c r="B51" s="319"/>
      <c r="C51" s="85"/>
      <c r="D51" s="85"/>
      <c r="E51" s="85"/>
      <c r="F51" s="85"/>
      <c r="G51" s="85"/>
      <c r="H51" s="85"/>
      <c r="I51" s="85"/>
      <c r="J51" s="85"/>
      <c r="K51" s="85"/>
      <c r="L51" s="179"/>
      <c r="M51" s="179"/>
      <c r="N51" s="179"/>
      <c r="O51" s="179"/>
      <c r="P51" s="179"/>
      <c r="Q51" s="210"/>
    </row>
    <row r="52" spans="2:17">
      <c r="B52" s="319"/>
      <c r="C52" s="85"/>
      <c r="D52" s="85"/>
      <c r="E52" s="85"/>
      <c r="F52" s="85"/>
      <c r="G52" s="85"/>
      <c r="H52" s="85"/>
      <c r="I52" s="85"/>
      <c r="J52" s="85"/>
      <c r="K52" s="321" t="s">
        <v>218</v>
      </c>
      <c r="L52" s="322" t="s">
        <v>241</v>
      </c>
      <c r="M52" s="322" t="s">
        <v>234</v>
      </c>
      <c r="N52" s="327"/>
      <c r="O52" s="322"/>
      <c r="P52" s="322"/>
      <c r="Q52" s="210"/>
    </row>
    <row r="53" spans="2:17">
      <c r="B53" s="319"/>
      <c r="C53" s="85"/>
      <c r="D53" s="85"/>
      <c r="E53" s="85"/>
      <c r="F53" s="85"/>
      <c r="G53" s="85"/>
      <c r="H53" s="85"/>
      <c r="I53" s="85"/>
      <c r="J53" s="85"/>
      <c r="K53" s="324" t="s">
        <v>218</v>
      </c>
      <c r="L53" s="179" t="s">
        <v>186</v>
      </c>
      <c r="M53" s="325" t="s">
        <v>233</v>
      </c>
      <c r="N53" s="179"/>
      <c r="O53" s="179"/>
      <c r="P53" s="179"/>
      <c r="Q53" s="210"/>
    </row>
    <row r="54" spans="2:17">
      <c r="B54" s="319"/>
      <c r="C54" s="85"/>
      <c r="D54" s="85"/>
      <c r="E54" s="85"/>
      <c r="F54" s="85"/>
      <c r="G54" s="85"/>
      <c r="H54" s="85"/>
      <c r="I54" s="85"/>
      <c r="J54" s="85"/>
      <c r="K54" s="85"/>
      <c r="L54" s="179"/>
      <c r="M54" s="323"/>
      <c r="N54" s="179"/>
      <c r="O54" s="179"/>
      <c r="P54" s="179"/>
      <c r="Q54" s="210"/>
    </row>
    <row r="55" spans="2:17">
      <c r="B55" s="319"/>
      <c r="C55" s="85"/>
      <c r="D55" s="85"/>
      <c r="E55" s="85"/>
      <c r="F55" s="85"/>
      <c r="G55" s="85"/>
      <c r="H55" s="85"/>
      <c r="I55" s="85"/>
      <c r="J55" s="85"/>
      <c r="K55" s="85"/>
      <c r="L55" s="179"/>
      <c r="M55" s="179"/>
      <c r="N55" s="179"/>
      <c r="O55" s="179"/>
      <c r="P55" s="179"/>
      <c r="Q55" s="210"/>
    </row>
    <row r="56" spans="2:17">
      <c r="B56" s="319"/>
      <c r="C56" s="85"/>
      <c r="D56" s="85"/>
      <c r="E56" s="85"/>
      <c r="F56" s="85"/>
      <c r="G56" s="85"/>
      <c r="H56" s="85"/>
      <c r="I56" s="85"/>
      <c r="J56" s="85"/>
      <c r="K56" s="85"/>
      <c r="L56" s="179"/>
      <c r="M56" s="323"/>
      <c r="N56" s="179"/>
      <c r="O56" s="179"/>
      <c r="P56" s="179"/>
      <c r="Q56" s="210"/>
    </row>
    <row r="57" spans="2:17" ht="13.5" thickBot="1">
      <c r="B57" s="328"/>
      <c r="C57" s="99"/>
      <c r="D57" s="99"/>
      <c r="E57" s="99"/>
      <c r="F57" s="99"/>
      <c r="G57" s="99"/>
      <c r="H57" s="99"/>
      <c r="I57" s="99"/>
      <c r="J57" s="99"/>
      <c r="K57" s="99"/>
      <c r="L57" s="99"/>
      <c r="M57" s="99"/>
      <c r="N57" s="99"/>
      <c r="O57" s="99"/>
      <c r="P57" s="99"/>
      <c r="Q57" s="98"/>
    </row>
  </sheetData>
  <mergeCells count="14">
    <mergeCell ref="E30:F30"/>
    <mergeCell ref="B27:C27"/>
    <mergeCell ref="D27:F27"/>
    <mergeCell ref="G27:H27"/>
    <mergeCell ref="D1:K1"/>
    <mergeCell ref="I27:J27"/>
    <mergeCell ref="E28:F28"/>
    <mergeCell ref="E29:F29"/>
    <mergeCell ref="K27:N27"/>
    <mergeCell ref="E25:F26"/>
    <mergeCell ref="D23:N24"/>
    <mergeCell ref="D21:M21"/>
    <mergeCell ref="M1:Q5"/>
    <mergeCell ref="A1:C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23622047244094491" right="0.23622047244094491" top="0.74803149606299213" bottom="0.7480314960629921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4"/>
  <sheetViews>
    <sheetView showGridLines="0" showZeros="0" zoomScale="75" zoomScaleNormal="75" zoomScaleSheetLayoutView="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855468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78</v>
      </c>
      <c r="D2" s="1009"/>
      <c r="E2" s="645">
        <f>'BEGIN HERE'!J6</f>
        <v>0</v>
      </c>
      <c r="F2" s="1056" t="s">
        <v>23</v>
      </c>
      <c r="G2" s="1057"/>
      <c r="H2" s="1012" t="s">
        <v>24</v>
      </c>
      <c r="I2" s="1013"/>
      <c r="J2" s="1001" t="s">
        <v>13</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060"/>
      <c r="E4" s="1061"/>
      <c r="F4" s="657">
        <f t="shared" ref="F4:F13" si="0">SUM(H4:I4)</f>
        <v>0</v>
      </c>
      <c r="G4" s="658">
        <f t="shared" ref="G4:G30" si="1">SUM(J4:V4)</f>
        <v>0</v>
      </c>
      <c r="H4" s="659"/>
      <c r="I4" s="660"/>
      <c r="J4" s="661"/>
      <c r="K4" s="662"/>
      <c r="L4" s="662"/>
      <c r="M4" s="662"/>
      <c r="N4" s="662"/>
      <c r="O4" s="662"/>
      <c r="P4" s="662"/>
      <c r="Q4" s="662"/>
      <c r="R4" s="662"/>
      <c r="S4" s="662"/>
      <c r="T4" s="663"/>
      <c r="U4" s="663"/>
      <c r="V4" s="664"/>
    </row>
    <row r="5" spans="1:24" ht="22.5" customHeight="1">
      <c r="A5" s="693"/>
      <c r="B5" s="694"/>
      <c r="C5" s="695"/>
      <c r="D5" s="1004"/>
      <c r="E5" s="1005"/>
      <c r="F5" s="657">
        <f>SUM(H5:I5)</f>
        <v>0</v>
      </c>
      <c r="G5" s="658">
        <f t="shared" si="1"/>
        <v>0</v>
      </c>
      <c r="H5" s="696"/>
      <c r="I5" s="697"/>
      <c r="J5" s="698"/>
      <c r="K5" s="699"/>
      <c r="L5" s="699"/>
      <c r="M5" s="699"/>
      <c r="N5" s="699"/>
      <c r="O5" s="699"/>
      <c r="P5" s="699"/>
      <c r="Q5" s="699"/>
      <c r="R5" s="699"/>
      <c r="S5" s="699"/>
      <c r="T5" s="700"/>
      <c r="U5" s="700"/>
      <c r="V5" s="701"/>
    </row>
    <row r="6" spans="1:24" ht="22.5" customHeight="1">
      <c r="A6" s="693"/>
      <c r="B6" s="694"/>
      <c r="C6" s="695"/>
      <c r="D6" s="1004"/>
      <c r="E6" s="1005"/>
      <c r="F6" s="657">
        <f t="shared" si="0"/>
        <v>0</v>
      </c>
      <c r="G6" s="658">
        <f t="shared" si="1"/>
        <v>0</v>
      </c>
      <c r="H6" s="702"/>
      <c r="I6" s="697"/>
      <c r="J6" s="698"/>
      <c r="K6" s="699"/>
      <c r="L6" s="699"/>
      <c r="M6" s="699"/>
      <c r="N6" s="699"/>
      <c r="O6" s="699"/>
      <c r="P6" s="699"/>
      <c r="Q6" s="699"/>
      <c r="R6" s="699"/>
      <c r="S6" s="699"/>
      <c r="T6" s="700"/>
      <c r="U6" s="700"/>
      <c r="V6" s="701"/>
    </row>
    <row r="7" spans="1:24" ht="22.5" customHeight="1">
      <c r="A7" s="693"/>
      <c r="B7" s="694"/>
      <c r="C7" s="695"/>
      <c r="D7" s="1004"/>
      <c r="E7" s="1005"/>
      <c r="F7" s="657">
        <f t="shared" si="0"/>
        <v>0</v>
      </c>
      <c r="G7" s="658">
        <f t="shared" si="1"/>
        <v>0</v>
      </c>
      <c r="H7" s="703"/>
      <c r="I7" s="697"/>
      <c r="J7" s="698"/>
      <c r="K7" s="699"/>
      <c r="L7" s="699"/>
      <c r="M7" s="699"/>
      <c r="N7" s="699"/>
      <c r="O7" s="699"/>
      <c r="P7" s="699"/>
      <c r="Q7" s="699"/>
      <c r="R7" s="699"/>
      <c r="S7" s="699"/>
      <c r="T7" s="700"/>
      <c r="U7" s="700"/>
      <c r="V7" s="701"/>
    </row>
    <row r="8" spans="1:24" ht="22.5" customHeight="1">
      <c r="A8" s="693"/>
      <c r="B8" s="694"/>
      <c r="C8" s="695"/>
      <c r="D8" s="1054"/>
      <c r="E8" s="1055"/>
      <c r="F8" s="657">
        <f t="shared" si="0"/>
        <v>0</v>
      </c>
      <c r="G8" s="658">
        <f t="shared" si="1"/>
        <v>0</v>
      </c>
      <c r="H8" s="704"/>
      <c r="I8" s="697"/>
      <c r="J8" s="698"/>
      <c r="K8" s="699"/>
      <c r="L8" s="699"/>
      <c r="M8" s="699"/>
      <c r="N8" s="699"/>
      <c r="O8" s="699"/>
      <c r="P8" s="699"/>
      <c r="Q8" s="699"/>
      <c r="R8" s="699"/>
      <c r="S8" s="699"/>
      <c r="T8" s="700"/>
      <c r="U8" s="700"/>
      <c r="V8" s="701"/>
    </row>
    <row r="9" spans="1:24" ht="23.1" customHeight="1">
      <c r="A9" s="693"/>
      <c r="B9" s="694"/>
      <c r="C9" s="695"/>
      <c r="D9" s="1004"/>
      <c r="E9" s="1005"/>
      <c r="F9" s="657">
        <f t="shared" si="0"/>
        <v>0</v>
      </c>
      <c r="G9" s="658">
        <f t="shared" si="1"/>
        <v>0</v>
      </c>
      <c r="H9" s="704"/>
      <c r="I9" s="703"/>
      <c r="J9" s="698"/>
      <c r="K9" s="699"/>
      <c r="L9" s="699"/>
      <c r="M9" s="699"/>
      <c r="N9" s="699"/>
      <c r="O9" s="699"/>
      <c r="P9" s="699"/>
      <c r="Q9" s="699"/>
      <c r="R9" s="699"/>
      <c r="S9" s="699"/>
      <c r="T9" s="700"/>
      <c r="U9" s="700"/>
      <c r="V9" s="701"/>
    </row>
    <row r="10" spans="1:24" ht="23.1" customHeight="1">
      <c r="A10" s="693"/>
      <c r="B10" s="694"/>
      <c r="C10" s="695"/>
      <c r="D10" s="1004"/>
      <c r="E10" s="1005"/>
      <c r="F10" s="657">
        <f t="shared" si="0"/>
        <v>0</v>
      </c>
      <c r="G10" s="658">
        <f t="shared" si="1"/>
        <v>0</v>
      </c>
      <c r="H10" s="703"/>
      <c r="I10" s="697"/>
      <c r="J10" s="698"/>
      <c r="K10" s="699"/>
      <c r="L10" s="699"/>
      <c r="M10" s="699"/>
      <c r="N10" s="699"/>
      <c r="O10" s="699"/>
      <c r="P10" s="699"/>
      <c r="Q10" s="699"/>
      <c r="R10" s="699"/>
      <c r="S10" s="699"/>
      <c r="T10" s="700"/>
      <c r="U10" s="700"/>
      <c r="V10" s="701"/>
    </row>
    <row r="11" spans="1:24" ht="26.25">
      <c r="A11" s="693"/>
      <c r="B11" s="694"/>
      <c r="C11" s="695"/>
      <c r="D11" s="1054"/>
      <c r="E11" s="1055"/>
      <c r="F11" s="657">
        <f t="shared" si="0"/>
        <v>0</v>
      </c>
      <c r="G11" s="658">
        <f t="shared" si="1"/>
        <v>0</v>
      </c>
      <c r="H11" s="704"/>
      <c r="I11" s="697"/>
      <c r="J11" s="698"/>
      <c r="K11" s="699"/>
      <c r="L11" s="699"/>
      <c r="M11" s="699"/>
      <c r="N11" s="699"/>
      <c r="O11" s="699"/>
      <c r="P11" s="699"/>
      <c r="Q11" s="699"/>
      <c r="R11" s="699"/>
      <c r="S11" s="699"/>
      <c r="T11" s="700"/>
      <c r="U11" s="700"/>
      <c r="V11" s="701"/>
    </row>
    <row r="12" spans="1:24" ht="23.1" customHeight="1">
      <c r="A12" s="693"/>
      <c r="B12" s="694"/>
      <c r="C12" s="695"/>
      <c r="D12" s="1004"/>
      <c r="E12" s="1005"/>
      <c r="F12" s="657">
        <f t="shared" si="0"/>
        <v>0</v>
      </c>
      <c r="G12" s="658">
        <f t="shared" si="1"/>
        <v>0</v>
      </c>
      <c r="H12" s="704"/>
      <c r="I12" s="697"/>
      <c r="J12" s="698"/>
      <c r="K12" s="699"/>
      <c r="L12" s="699"/>
      <c r="M12" s="699"/>
      <c r="N12" s="699"/>
      <c r="O12" s="699"/>
      <c r="P12" s="699"/>
      <c r="Q12" s="699"/>
      <c r="R12" s="699"/>
      <c r="S12" s="699"/>
      <c r="T12" s="700"/>
      <c r="U12" s="700"/>
      <c r="V12" s="701"/>
    </row>
    <row r="13" spans="1:24" ht="23.1" customHeight="1">
      <c r="A13" s="693"/>
      <c r="B13" s="694"/>
      <c r="C13" s="695"/>
      <c r="D13" s="1004"/>
      <c r="E13" s="1005"/>
      <c r="F13" s="657">
        <f t="shared" si="0"/>
        <v>0</v>
      </c>
      <c r="G13" s="658">
        <f t="shared" si="1"/>
        <v>0</v>
      </c>
      <c r="H13" s="704"/>
      <c r="I13" s="697"/>
      <c r="J13" s="698"/>
      <c r="K13" s="699"/>
      <c r="L13" s="699"/>
      <c r="M13" s="699"/>
      <c r="N13" s="699"/>
      <c r="O13" s="699"/>
      <c r="P13" s="699"/>
      <c r="Q13" s="699"/>
      <c r="R13" s="699"/>
      <c r="S13" s="699"/>
      <c r="T13" s="700"/>
      <c r="U13" s="700"/>
      <c r="V13" s="701"/>
    </row>
    <row r="14" spans="1:24" ht="23.1" customHeight="1">
      <c r="A14" s="693"/>
      <c r="B14" s="694"/>
      <c r="C14" s="695"/>
      <c r="D14" s="1004"/>
      <c r="E14" s="1005"/>
      <c r="F14" s="657">
        <f t="shared" ref="F14:F30" si="2">SUM(H14:I14)</f>
        <v>0</v>
      </c>
      <c r="G14" s="658">
        <f t="shared" si="1"/>
        <v>0</v>
      </c>
      <c r="H14" s="704"/>
      <c r="I14" s="697"/>
      <c r="J14" s="698"/>
      <c r="K14" s="699"/>
      <c r="L14" s="699"/>
      <c r="M14" s="699"/>
      <c r="N14" s="699"/>
      <c r="O14" s="699"/>
      <c r="P14" s="699"/>
      <c r="Q14" s="699"/>
      <c r="R14" s="699"/>
      <c r="S14" s="699"/>
      <c r="T14" s="700"/>
      <c r="U14" s="700"/>
      <c r="V14" s="701"/>
    </row>
    <row r="15" spans="1:24" ht="22.5" customHeight="1">
      <c r="A15" s="693"/>
      <c r="B15" s="694"/>
      <c r="C15" s="695"/>
      <c r="D15" s="1004"/>
      <c r="E15" s="1005"/>
      <c r="F15" s="657">
        <f t="shared" si="2"/>
        <v>0</v>
      </c>
      <c r="G15" s="658">
        <f t="shared" si="1"/>
        <v>0</v>
      </c>
      <c r="H15" s="704"/>
      <c r="I15" s="697"/>
      <c r="J15" s="698"/>
      <c r="K15" s="699"/>
      <c r="L15" s="699"/>
      <c r="M15" s="699"/>
      <c r="N15" s="699"/>
      <c r="O15" s="699"/>
      <c r="P15" s="699"/>
      <c r="Q15" s="699"/>
      <c r="R15" s="699"/>
      <c r="S15" s="699"/>
      <c r="T15" s="700"/>
      <c r="U15" s="700"/>
      <c r="V15" s="701"/>
    </row>
    <row r="16" spans="1:24" ht="22.5" customHeight="1">
      <c r="A16" s="693"/>
      <c r="B16" s="694"/>
      <c r="C16" s="695"/>
      <c r="D16" s="1004"/>
      <c r="E16" s="1005"/>
      <c r="F16" s="657">
        <f t="shared" si="2"/>
        <v>0</v>
      </c>
      <c r="G16" s="658">
        <f t="shared" si="1"/>
        <v>0</v>
      </c>
      <c r="H16" s="704"/>
      <c r="I16" s="697"/>
      <c r="J16" s="698"/>
      <c r="K16" s="699"/>
      <c r="L16" s="699"/>
      <c r="M16" s="699"/>
      <c r="N16" s="699"/>
      <c r="O16" s="699"/>
      <c r="P16" s="699"/>
      <c r="Q16" s="699"/>
      <c r="R16" s="699"/>
      <c r="S16" s="699"/>
      <c r="T16" s="700"/>
      <c r="U16" s="700"/>
      <c r="V16" s="701"/>
    </row>
    <row r="17" spans="1:22" ht="23.1" customHeight="1">
      <c r="A17" s="693"/>
      <c r="B17" s="694"/>
      <c r="C17" s="695"/>
      <c r="D17" s="1004"/>
      <c r="E17" s="1005"/>
      <c r="F17" s="657">
        <f t="shared" si="2"/>
        <v>0</v>
      </c>
      <c r="G17" s="658">
        <f t="shared" si="1"/>
        <v>0</v>
      </c>
      <c r="H17" s="704"/>
      <c r="I17" s="697"/>
      <c r="J17" s="698"/>
      <c r="K17" s="699"/>
      <c r="L17" s="699"/>
      <c r="M17" s="699"/>
      <c r="N17" s="699"/>
      <c r="O17" s="699"/>
      <c r="P17" s="699"/>
      <c r="Q17" s="699"/>
      <c r="R17" s="699"/>
      <c r="S17" s="699"/>
      <c r="T17" s="700"/>
      <c r="U17" s="700"/>
      <c r="V17" s="701"/>
    </row>
    <row r="18" spans="1:22" ht="22.5" customHeight="1">
      <c r="A18" s="693"/>
      <c r="B18" s="694"/>
      <c r="C18" s="695"/>
      <c r="D18" s="1006"/>
      <c r="E18" s="1007"/>
      <c r="F18" s="657">
        <f t="shared" si="2"/>
        <v>0</v>
      </c>
      <c r="G18" s="658">
        <f t="shared" si="1"/>
        <v>0</v>
      </c>
      <c r="H18" s="704"/>
      <c r="I18" s="697"/>
      <c r="J18" s="698"/>
      <c r="K18" s="699"/>
      <c r="L18" s="699"/>
      <c r="M18" s="699"/>
      <c r="N18" s="699"/>
      <c r="O18" s="699"/>
      <c r="P18" s="699"/>
      <c r="Q18" s="699"/>
      <c r="R18" s="699"/>
      <c r="S18" s="699"/>
      <c r="T18" s="700"/>
      <c r="U18" s="700"/>
      <c r="V18" s="701"/>
    </row>
    <row r="19" spans="1:22" ht="22.5" customHeight="1">
      <c r="A19" s="693"/>
      <c r="B19" s="694"/>
      <c r="C19" s="695"/>
      <c r="D19" s="1006"/>
      <c r="E19" s="1007"/>
      <c r="F19" s="657">
        <f t="shared" si="2"/>
        <v>0</v>
      </c>
      <c r="G19" s="658">
        <f t="shared" si="1"/>
        <v>0</v>
      </c>
      <c r="H19" s="704"/>
      <c r="I19" s="697"/>
      <c r="J19" s="698"/>
      <c r="K19" s="699"/>
      <c r="L19" s="699"/>
      <c r="M19" s="699"/>
      <c r="N19" s="699"/>
      <c r="O19" s="699"/>
      <c r="P19" s="699"/>
      <c r="Q19" s="699"/>
      <c r="R19" s="699"/>
      <c r="S19" s="699"/>
      <c r="T19" s="700"/>
      <c r="U19" s="700"/>
      <c r="V19" s="701"/>
    </row>
    <row r="20" spans="1:22" ht="22.5" customHeight="1">
      <c r="A20" s="693"/>
      <c r="B20" s="694"/>
      <c r="C20" s="695"/>
      <c r="D20" s="1006"/>
      <c r="E20" s="1007"/>
      <c r="F20" s="657">
        <f t="shared" si="2"/>
        <v>0</v>
      </c>
      <c r="G20" s="658">
        <f t="shared" si="1"/>
        <v>0</v>
      </c>
      <c r="H20" s="704"/>
      <c r="I20" s="697"/>
      <c r="J20" s="698"/>
      <c r="K20" s="699"/>
      <c r="L20" s="699"/>
      <c r="M20" s="699"/>
      <c r="N20" s="699"/>
      <c r="O20" s="699"/>
      <c r="P20" s="699"/>
      <c r="Q20" s="699"/>
      <c r="R20" s="699"/>
      <c r="S20" s="699"/>
      <c r="T20" s="700"/>
      <c r="U20" s="700"/>
      <c r="V20" s="701"/>
    </row>
    <row r="21" spans="1:22" ht="22.5" customHeight="1">
      <c r="A21" s="693"/>
      <c r="B21" s="694"/>
      <c r="C21" s="695"/>
      <c r="D21" s="1006"/>
      <c r="E21" s="1007"/>
      <c r="F21" s="657">
        <f t="shared" si="2"/>
        <v>0</v>
      </c>
      <c r="G21" s="658">
        <f t="shared" si="1"/>
        <v>0</v>
      </c>
      <c r="H21" s="704"/>
      <c r="I21" s="697"/>
      <c r="J21" s="698"/>
      <c r="K21" s="699"/>
      <c r="L21" s="699"/>
      <c r="M21" s="699"/>
      <c r="N21" s="699"/>
      <c r="O21" s="699"/>
      <c r="P21" s="699"/>
      <c r="Q21" s="699"/>
      <c r="R21" s="699"/>
      <c r="S21" s="699"/>
      <c r="T21" s="700"/>
      <c r="U21" s="700"/>
      <c r="V21" s="701"/>
    </row>
    <row r="22" spans="1:22" ht="22.5" customHeight="1">
      <c r="A22" s="693"/>
      <c r="B22" s="694"/>
      <c r="C22" s="695"/>
      <c r="D22" s="1006"/>
      <c r="E22" s="1007"/>
      <c r="F22" s="657">
        <f t="shared" si="2"/>
        <v>0</v>
      </c>
      <c r="G22" s="658">
        <f t="shared" si="1"/>
        <v>0</v>
      </c>
      <c r="H22" s="704"/>
      <c r="I22" s="697"/>
      <c r="J22" s="698"/>
      <c r="K22" s="699"/>
      <c r="L22" s="699"/>
      <c r="M22" s="699"/>
      <c r="N22" s="699"/>
      <c r="O22" s="699"/>
      <c r="P22" s="699"/>
      <c r="Q22" s="699"/>
      <c r="R22" s="699"/>
      <c r="S22" s="699"/>
      <c r="T22" s="700"/>
      <c r="U22" s="700"/>
      <c r="V22" s="701"/>
    </row>
    <row r="23" spans="1:22" ht="22.5" customHeight="1">
      <c r="A23" s="693"/>
      <c r="B23" s="694"/>
      <c r="C23" s="695"/>
      <c r="D23" s="1006"/>
      <c r="E23" s="1007"/>
      <c r="F23" s="657">
        <f t="shared" si="2"/>
        <v>0</v>
      </c>
      <c r="G23" s="658">
        <f t="shared" si="1"/>
        <v>0</v>
      </c>
      <c r="H23" s="704"/>
      <c r="I23" s="697"/>
      <c r="J23" s="698"/>
      <c r="K23" s="699"/>
      <c r="L23" s="699"/>
      <c r="M23" s="699"/>
      <c r="N23" s="699"/>
      <c r="O23" s="699"/>
      <c r="P23" s="699"/>
      <c r="Q23" s="699"/>
      <c r="R23" s="699"/>
      <c r="S23" s="699"/>
      <c r="T23" s="700"/>
      <c r="U23" s="700"/>
      <c r="V23" s="701"/>
    </row>
    <row r="24" spans="1:22" ht="22.5" customHeight="1">
      <c r="A24" s="693"/>
      <c r="B24" s="694"/>
      <c r="C24" s="695"/>
      <c r="D24" s="999"/>
      <c r="E24" s="1000"/>
      <c r="F24" s="657">
        <f t="shared" si="2"/>
        <v>0</v>
      </c>
      <c r="G24" s="658">
        <f t="shared" si="1"/>
        <v>0</v>
      </c>
      <c r="H24" s="704"/>
      <c r="I24" s="697"/>
      <c r="J24" s="698"/>
      <c r="K24" s="699"/>
      <c r="L24" s="699"/>
      <c r="M24" s="699"/>
      <c r="N24" s="699"/>
      <c r="O24" s="699"/>
      <c r="P24" s="699"/>
      <c r="Q24" s="699"/>
      <c r="R24" s="699"/>
      <c r="S24" s="699"/>
      <c r="T24" s="700"/>
      <c r="U24" s="700"/>
      <c r="V24" s="701"/>
    </row>
    <row r="25" spans="1:22" ht="22.5" customHeight="1">
      <c r="A25" s="693"/>
      <c r="B25" s="694"/>
      <c r="C25" s="695"/>
      <c r="D25" s="999"/>
      <c r="E25" s="1000"/>
      <c r="F25" s="657">
        <f t="shared" si="2"/>
        <v>0</v>
      </c>
      <c r="G25" s="658">
        <f t="shared" si="1"/>
        <v>0</v>
      </c>
      <c r="H25" s="704"/>
      <c r="I25" s="697"/>
      <c r="J25" s="698"/>
      <c r="K25" s="699"/>
      <c r="L25" s="699"/>
      <c r="M25" s="699"/>
      <c r="N25" s="699"/>
      <c r="O25" s="699"/>
      <c r="P25" s="699"/>
      <c r="Q25" s="699"/>
      <c r="R25" s="699"/>
      <c r="S25" s="699"/>
      <c r="T25" s="700"/>
      <c r="U25" s="700"/>
      <c r="V25" s="701"/>
    </row>
    <row r="26" spans="1:22" ht="22.5" customHeight="1">
      <c r="A26" s="693"/>
      <c r="B26" s="694"/>
      <c r="C26" s="695"/>
      <c r="D26" s="999"/>
      <c r="E26" s="1000"/>
      <c r="F26" s="657">
        <f t="shared" si="2"/>
        <v>0</v>
      </c>
      <c r="G26" s="658">
        <f t="shared" si="1"/>
        <v>0</v>
      </c>
      <c r="H26" s="704"/>
      <c r="I26" s="697"/>
      <c r="J26" s="698"/>
      <c r="K26" s="699"/>
      <c r="L26" s="699"/>
      <c r="M26" s="699"/>
      <c r="N26" s="699"/>
      <c r="O26" s="699"/>
      <c r="P26" s="699"/>
      <c r="Q26" s="699"/>
      <c r="R26" s="699"/>
      <c r="S26" s="699"/>
      <c r="T26" s="700"/>
      <c r="U26" s="700"/>
      <c r="V26" s="701"/>
    </row>
    <row r="27" spans="1:22" ht="23.1" customHeight="1">
      <c r="A27" s="693"/>
      <c r="B27" s="694"/>
      <c r="C27" s="695"/>
      <c r="D27" s="999"/>
      <c r="E27" s="1000"/>
      <c r="F27" s="657">
        <f t="shared" si="2"/>
        <v>0</v>
      </c>
      <c r="G27" s="658">
        <f t="shared" si="1"/>
        <v>0</v>
      </c>
      <c r="H27" s="704"/>
      <c r="I27" s="697"/>
      <c r="J27" s="698"/>
      <c r="K27" s="699"/>
      <c r="L27" s="699"/>
      <c r="M27" s="699"/>
      <c r="N27" s="699"/>
      <c r="O27" s="699"/>
      <c r="P27" s="699"/>
      <c r="Q27" s="699"/>
      <c r="R27" s="699"/>
      <c r="S27" s="699"/>
      <c r="T27" s="700"/>
      <c r="U27" s="700"/>
      <c r="V27" s="701"/>
    </row>
    <row r="28" spans="1:22" ht="23.1" customHeight="1">
      <c r="A28" s="693"/>
      <c r="B28" s="694"/>
      <c r="C28" s="695"/>
      <c r="D28" s="999"/>
      <c r="E28" s="1000"/>
      <c r="F28" s="657">
        <f t="shared" si="2"/>
        <v>0</v>
      </c>
      <c r="G28" s="658">
        <f t="shared" si="1"/>
        <v>0</v>
      </c>
      <c r="H28" s="704"/>
      <c r="I28" s="697"/>
      <c r="J28" s="698"/>
      <c r="K28" s="699"/>
      <c r="L28" s="699"/>
      <c r="M28" s="699"/>
      <c r="N28" s="699"/>
      <c r="O28" s="699"/>
      <c r="P28" s="699"/>
      <c r="Q28" s="699"/>
      <c r="R28" s="699"/>
      <c r="S28" s="699"/>
      <c r="T28" s="700"/>
      <c r="U28" s="700"/>
      <c r="V28" s="701"/>
    </row>
    <row r="29" spans="1:22" ht="23.1" customHeight="1">
      <c r="A29" s="693"/>
      <c r="B29" s="694"/>
      <c r="C29" s="695"/>
      <c r="D29" s="999"/>
      <c r="E29" s="1000"/>
      <c r="F29" s="657">
        <f t="shared" si="2"/>
        <v>0</v>
      </c>
      <c r="G29" s="658">
        <f t="shared" si="1"/>
        <v>0</v>
      </c>
      <c r="H29" s="704"/>
      <c r="I29" s="697"/>
      <c r="J29" s="698"/>
      <c r="K29" s="699"/>
      <c r="L29" s="699"/>
      <c r="M29" s="699"/>
      <c r="N29" s="699"/>
      <c r="O29" s="699"/>
      <c r="P29" s="699"/>
      <c r="Q29" s="699"/>
      <c r="R29" s="699"/>
      <c r="S29" s="699"/>
      <c r="T29" s="700"/>
      <c r="U29" s="700"/>
      <c r="V29" s="701"/>
    </row>
    <row r="30" spans="1:22" ht="23.1" customHeight="1">
      <c r="A30" s="693"/>
      <c r="B30" s="694"/>
      <c r="C30" s="695"/>
      <c r="D30" s="999"/>
      <c r="E30" s="1000"/>
      <c r="F30" s="657">
        <f t="shared" si="2"/>
        <v>0</v>
      </c>
      <c r="G30" s="658">
        <f t="shared" si="1"/>
        <v>0</v>
      </c>
      <c r="H30" s="704"/>
      <c r="I30" s="697"/>
      <c r="J30" s="698"/>
      <c r="K30" s="699"/>
      <c r="L30" s="699"/>
      <c r="M30" s="699"/>
      <c r="N30" s="699"/>
      <c r="O30" s="699"/>
      <c r="P30" s="699"/>
      <c r="Q30" s="699"/>
      <c r="R30" s="699"/>
      <c r="S30" s="699"/>
      <c r="T30" s="700"/>
      <c r="U30" s="700"/>
      <c r="V30" s="701"/>
    </row>
    <row r="31" spans="1:22" ht="23.1" customHeight="1">
      <c r="A31" s="693"/>
      <c r="B31" s="694"/>
      <c r="C31" s="695"/>
      <c r="D31" s="999"/>
      <c r="E31" s="1000"/>
      <c r="F31" s="657">
        <f t="shared" ref="F31:F42" si="3">SUM(H31:I31)</f>
        <v>0</v>
      </c>
      <c r="G31" s="658">
        <f t="shared" ref="G31:G42" si="4">SUM(J31:V31)</f>
        <v>0</v>
      </c>
      <c r="H31" s="704"/>
      <c r="I31" s="697"/>
      <c r="J31" s="698"/>
      <c r="K31" s="699"/>
      <c r="L31" s="699"/>
      <c r="M31" s="699"/>
      <c r="N31" s="699"/>
      <c r="O31" s="699"/>
      <c r="P31" s="699"/>
      <c r="Q31" s="699"/>
      <c r="R31" s="699"/>
      <c r="S31" s="699"/>
      <c r="T31" s="700"/>
      <c r="U31" s="700"/>
      <c r="V31" s="701"/>
    </row>
    <row r="32" spans="1:22" ht="23.1" customHeight="1">
      <c r="A32" s="693"/>
      <c r="B32" s="694"/>
      <c r="C32" s="695"/>
      <c r="D32" s="999"/>
      <c r="E32" s="1000"/>
      <c r="F32" s="657">
        <f t="shared" si="3"/>
        <v>0</v>
      </c>
      <c r="G32" s="658">
        <f t="shared" si="4"/>
        <v>0</v>
      </c>
      <c r="H32" s="704"/>
      <c r="I32" s="697"/>
      <c r="J32" s="698"/>
      <c r="K32" s="699"/>
      <c r="L32" s="699"/>
      <c r="M32" s="699"/>
      <c r="N32" s="699"/>
      <c r="O32" s="699"/>
      <c r="P32" s="699"/>
      <c r="Q32" s="699"/>
      <c r="R32" s="699"/>
      <c r="S32" s="699"/>
      <c r="T32" s="700"/>
      <c r="U32" s="700"/>
      <c r="V32" s="701"/>
    </row>
    <row r="33" spans="1:22" ht="23.1" customHeight="1">
      <c r="A33" s="693"/>
      <c r="B33" s="694"/>
      <c r="C33" s="695"/>
      <c r="D33" s="999"/>
      <c r="E33" s="1000"/>
      <c r="F33" s="657">
        <f t="shared" si="3"/>
        <v>0</v>
      </c>
      <c r="G33" s="658">
        <f t="shared" si="4"/>
        <v>0</v>
      </c>
      <c r="H33" s="704"/>
      <c r="I33" s="697"/>
      <c r="J33" s="698"/>
      <c r="K33" s="699"/>
      <c r="L33" s="699"/>
      <c r="M33" s="699"/>
      <c r="N33" s="699"/>
      <c r="O33" s="699"/>
      <c r="P33" s="699"/>
      <c r="Q33" s="699"/>
      <c r="R33" s="699"/>
      <c r="S33" s="699"/>
      <c r="T33" s="700"/>
      <c r="U33" s="700"/>
      <c r="V33" s="701"/>
    </row>
    <row r="34" spans="1:22" ht="23.1" customHeight="1">
      <c r="A34" s="693"/>
      <c r="B34" s="694"/>
      <c r="C34" s="695"/>
      <c r="D34" s="999"/>
      <c r="E34" s="1000"/>
      <c r="F34" s="657">
        <f t="shared" si="3"/>
        <v>0</v>
      </c>
      <c r="G34" s="658">
        <f t="shared" si="4"/>
        <v>0</v>
      </c>
      <c r="H34" s="704"/>
      <c r="I34" s="697"/>
      <c r="J34" s="698"/>
      <c r="K34" s="699"/>
      <c r="L34" s="699"/>
      <c r="M34" s="699"/>
      <c r="N34" s="699"/>
      <c r="O34" s="699"/>
      <c r="P34" s="699"/>
      <c r="Q34" s="699"/>
      <c r="R34" s="699"/>
      <c r="S34" s="699"/>
      <c r="T34" s="700"/>
      <c r="U34" s="700"/>
      <c r="V34" s="701"/>
    </row>
    <row r="35" spans="1:22" ht="23.1" customHeight="1">
      <c r="A35" s="693"/>
      <c r="B35" s="694"/>
      <c r="C35" s="695"/>
      <c r="D35" s="999"/>
      <c r="E35" s="1000"/>
      <c r="F35" s="657">
        <f t="shared" si="3"/>
        <v>0</v>
      </c>
      <c r="G35" s="658">
        <f t="shared" si="4"/>
        <v>0</v>
      </c>
      <c r="H35" s="704"/>
      <c r="I35" s="697"/>
      <c r="J35" s="698"/>
      <c r="K35" s="699"/>
      <c r="L35" s="699"/>
      <c r="M35" s="699"/>
      <c r="N35" s="699"/>
      <c r="O35" s="699"/>
      <c r="P35" s="699"/>
      <c r="Q35" s="699"/>
      <c r="R35" s="699"/>
      <c r="S35" s="699"/>
      <c r="T35" s="700"/>
      <c r="U35" s="700"/>
      <c r="V35" s="701"/>
    </row>
    <row r="36" spans="1:22" ht="23.1" customHeight="1">
      <c r="A36" s="693"/>
      <c r="B36" s="694"/>
      <c r="C36" s="695"/>
      <c r="D36" s="999"/>
      <c r="E36" s="1000"/>
      <c r="F36" s="657">
        <f t="shared" si="3"/>
        <v>0</v>
      </c>
      <c r="G36" s="658">
        <f t="shared" si="4"/>
        <v>0</v>
      </c>
      <c r="H36" s="704"/>
      <c r="I36" s="697"/>
      <c r="J36" s="698"/>
      <c r="K36" s="699"/>
      <c r="L36" s="699"/>
      <c r="M36" s="699"/>
      <c r="N36" s="699"/>
      <c r="O36" s="699"/>
      <c r="P36" s="699"/>
      <c r="Q36" s="699"/>
      <c r="R36" s="699"/>
      <c r="S36" s="699"/>
      <c r="T36" s="700"/>
      <c r="U36" s="700"/>
      <c r="V36" s="701"/>
    </row>
    <row r="37" spans="1:22" ht="23.1" customHeight="1">
      <c r="A37" s="693"/>
      <c r="B37" s="694"/>
      <c r="C37" s="695"/>
      <c r="D37" s="999"/>
      <c r="E37" s="1000"/>
      <c r="F37" s="657">
        <f t="shared" si="3"/>
        <v>0</v>
      </c>
      <c r="G37" s="658">
        <f t="shared" si="4"/>
        <v>0</v>
      </c>
      <c r="H37" s="704"/>
      <c r="I37" s="697"/>
      <c r="J37" s="698"/>
      <c r="K37" s="699"/>
      <c r="L37" s="699"/>
      <c r="M37" s="699"/>
      <c r="N37" s="699"/>
      <c r="O37" s="699"/>
      <c r="P37" s="699"/>
      <c r="Q37" s="699"/>
      <c r="R37" s="699"/>
      <c r="S37" s="699"/>
      <c r="T37" s="700"/>
      <c r="U37" s="700"/>
      <c r="V37" s="701"/>
    </row>
    <row r="38" spans="1:22" ht="23.1" customHeight="1">
      <c r="A38" s="693"/>
      <c r="B38" s="694"/>
      <c r="C38" s="695"/>
      <c r="D38" s="999"/>
      <c r="E38" s="1000"/>
      <c r="F38" s="657">
        <f t="shared" si="3"/>
        <v>0</v>
      </c>
      <c r="G38" s="658">
        <f t="shared" si="4"/>
        <v>0</v>
      </c>
      <c r="H38" s="704"/>
      <c r="I38" s="697"/>
      <c r="J38" s="698"/>
      <c r="K38" s="699"/>
      <c r="L38" s="699"/>
      <c r="M38" s="699"/>
      <c r="N38" s="699"/>
      <c r="O38" s="699"/>
      <c r="P38" s="699"/>
      <c r="Q38" s="699"/>
      <c r="R38" s="699"/>
      <c r="S38" s="699"/>
      <c r="T38" s="700"/>
      <c r="U38" s="700"/>
      <c r="V38" s="701"/>
    </row>
    <row r="39" spans="1:22" ht="23.1" customHeight="1">
      <c r="A39" s="693"/>
      <c r="B39" s="694"/>
      <c r="C39" s="695"/>
      <c r="D39" s="999"/>
      <c r="E39" s="1000"/>
      <c r="F39" s="657">
        <f t="shared" si="3"/>
        <v>0</v>
      </c>
      <c r="G39" s="658">
        <f t="shared" si="4"/>
        <v>0</v>
      </c>
      <c r="H39" s="704"/>
      <c r="I39" s="697"/>
      <c r="J39" s="698"/>
      <c r="K39" s="699"/>
      <c r="L39" s="699"/>
      <c r="M39" s="699"/>
      <c r="N39" s="699"/>
      <c r="O39" s="699"/>
      <c r="P39" s="699"/>
      <c r="Q39" s="699"/>
      <c r="R39" s="699"/>
      <c r="S39" s="699"/>
      <c r="T39" s="700"/>
      <c r="U39" s="700"/>
      <c r="V39" s="701"/>
    </row>
    <row r="40" spans="1:22" ht="23.1" customHeight="1">
      <c r="A40" s="693"/>
      <c r="B40" s="694"/>
      <c r="C40" s="695"/>
      <c r="D40" s="999"/>
      <c r="E40" s="1000"/>
      <c r="F40" s="657">
        <f t="shared" si="3"/>
        <v>0</v>
      </c>
      <c r="G40" s="658">
        <f t="shared" si="4"/>
        <v>0</v>
      </c>
      <c r="H40" s="704"/>
      <c r="I40" s="697"/>
      <c r="J40" s="698"/>
      <c r="K40" s="699"/>
      <c r="L40" s="699"/>
      <c r="M40" s="699"/>
      <c r="N40" s="699"/>
      <c r="O40" s="699"/>
      <c r="P40" s="699"/>
      <c r="Q40" s="699"/>
      <c r="R40" s="699"/>
      <c r="S40" s="699"/>
      <c r="T40" s="700"/>
      <c r="U40" s="700"/>
      <c r="V40" s="701"/>
    </row>
    <row r="41" spans="1:22" ht="23.1" customHeight="1">
      <c r="A41" s="693"/>
      <c r="B41" s="694"/>
      <c r="C41" s="695"/>
      <c r="D41" s="999"/>
      <c r="E41" s="1000"/>
      <c r="F41" s="657">
        <f t="shared" si="3"/>
        <v>0</v>
      </c>
      <c r="G41" s="658">
        <f t="shared" si="4"/>
        <v>0</v>
      </c>
      <c r="H41" s="704"/>
      <c r="I41" s="697"/>
      <c r="J41" s="698"/>
      <c r="K41" s="699"/>
      <c r="L41" s="699"/>
      <c r="M41" s="699"/>
      <c r="N41" s="699"/>
      <c r="O41" s="699"/>
      <c r="P41" s="699"/>
      <c r="Q41" s="699"/>
      <c r="R41" s="699"/>
      <c r="S41" s="699"/>
      <c r="T41" s="700"/>
      <c r="U41" s="700"/>
      <c r="V41" s="701"/>
    </row>
    <row r="42" spans="1:22" ht="23.1" customHeight="1">
      <c r="A42" s="693"/>
      <c r="B42" s="694"/>
      <c r="C42" s="695"/>
      <c r="D42" s="999"/>
      <c r="E42" s="1000"/>
      <c r="F42" s="657">
        <f t="shared" si="3"/>
        <v>0</v>
      </c>
      <c r="G42" s="658">
        <f t="shared" si="4"/>
        <v>0</v>
      </c>
      <c r="H42" s="704"/>
      <c r="I42" s="697"/>
      <c r="J42" s="698"/>
      <c r="K42" s="699"/>
      <c r="L42" s="699"/>
      <c r="M42" s="699"/>
      <c r="N42" s="699"/>
      <c r="O42" s="699"/>
      <c r="P42" s="699"/>
      <c r="Q42" s="699"/>
      <c r="R42" s="699"/>
      <c r="S42" s="699"/>
      <c r="T42" s="700"/>
      <c r="U42" s="700"/>
      <c r="V42" s="701"/>
    </row>
    <row r="43" spans="1:22" ht="23.1" customHeight="1">
      <c r="A43" s="693"/>
      <c r="B43" s="694"/>
      <c r="C43" s="695"/>
      <c r="D43" s="999"/>
      <c r="E43" s="1000"/>
      <c r="F43" s="657">
        <f t="shared" ref="F43:F49" si="5">SUM(H43:I43)</f>
        <v>0</v>
      </c>
      <c r="G43" s="658">
        <f t="shared" ref="G43:G49" si="6">SUM(J43:V43)</f>
        <v>0</v>
      </c>
      <c r="H43" s="704"/>
      <c r="I43" s="697"/>
      <c r="J43" s="698"/>
      <c r="K43" s="699"/>
      <c r="L43" s="699"/>
      <c r="M43" s="699"/>
      <c r="N43" s="699"/>
      <c r="O43" s="699"/>
      <c r="P43" s="699"/>
      <c r="Q43" s="699"/>
      <c r="R43" s="699"/>
      <c r="S43" s="699"/>
      <c r="T43" s="700"/>
      <c r="U43" s="700"/>
      <c r="V43" s="701"/>
    </row>
    <row r="44" spans="1:22" ht="23.1" customHeight="1">
      <c r="A44" s="693"/>
      <c r="B44" s="694"/>
      <c r="C44" s="695"/>
      <c r="D44" s="999"/>
      <c r="E44" s="1000"/>
      <c r="F44" s="657">
        <f t="shared" si="5"/>
        <v>0</v>
      </c>
      <c r="G44" s="658">
        <f t="shared" si="6"/>
        <v>0</v>
      </c>
      <c r="H44" s="704"/>
      <c r="I44" s="697"/>
      <c r="J44" s="698"/>
      <c r="K44" s="699"/>
      <c r="L44" s="699"/>
      <c r="M44" s="699"/>
      <c r="N44" s="699"/>
      <c r="O44" s="699"/>
      <c r="P44" s="699"/>
      <c r="Q44" s="699"/>
      <c r="R44" s="699"/>
      <c r="S44" s="699"/>
      <c r="T44" s="700"/>
      <c r="U44" s="700"/>
      <c r="V44" s="701"/>
    </row>
    <row r="45" spans="1:22" ht="23.1" customHeight="1">
      <c r="A45" s="693"/>
      <c r="B45" s="694"/>
      <c r="C45" s="695"/>
      <c r="D45" s="999"/>
      <c r="E45" s="1000"/>
      <c r="F45" s="657">
        <f t="shared" si="5"/>
        <v>0</v>
      </c>
      <c r="G45" s="658">
        <f t="shared" si="6"/>
        <v>0</v>
      </c>
      <c r="H45" s="704"/>
      <c r="I45" s="697"/>
      <c r="J45" s="698"/>
      <c r="K45" s="699"/>
      <c r="L45" s="699"/>
      <c r="M45" s="699"/>
      <c r="N45" s="699"/>
      <c r="O45" s="699"/>
      <c r="P45" s="699"/>
      <c r="Q45" s="699"/>
      <c r="R45" s="699"/>
      <c r="S45" s="699"/>
      <c r="T45" s="700"/>
      <c r="U45" s="700"/>
      <c r="V45" s="701"/>
    </row>
    <row r="46" spans="1:22" ht="23.1" customHeight="1">
      <c r="A46" s="693"/>
      <c r="B46" s="694"/>
      <c r="C46" s="695"/>
      <c r="D46" s="999"/>
      <c r="E46" s="1000"/>
      <c r="F46" s="657">
        <f t="shared" si="5"/>
        <v>0</v>
      </c>
      <c r="G46" s="658">
        <f t="shared" si="6"/>
        <v>0</v>
      </c>
      <c r="H46" s="704"/>
      <c r="I46" s="697"/>
      <c r="J46" s="698"/>
      <c r="K46" s="699"/>
      <c r="L46" s="699"/>
      <c r="M46" s="699"/>
      <c r="N46" s="699"/>
      <c r="O46" s="699"/>
      <c r="P46" s="699"/>
      <c r="Q46" s="699"/>
      <c r="R46" s="699"/>
      <c r="S46" s="699"/>
      <c r="T46" s="700"/>
      <c r="U46" s="700"/>
      <c r="V46" s="701"/>
    </row>
    <row r="47" spans="1:22" ht="23.1" customHeight="1">
      <c r="A47" s="693"/>
      <c r="B47" s="694"/>
      <c r="C47" s="695"/>
      <c r="D47" s="999"/>
      <c r="E47" s="1000"/>
      <c r="F47" s="657">
        <f t="shared" si="5"/>
        <v>0</v>
      </c>
      <c r="G47" s="658">
        <f t="shared" si="6"/>
        <v>0</v>
      </c>
      <c r="H47" s="704"/>
      <c r="I47" s="697"/>
      <c r="J47" s="698"/>
      <c r="K47" s="699"/>
      <c r="L47" s="699"/>
      <c r="M47" s="699"/>
      <c r="N47" s="699"/>
      <c r="O47" s="699"/>
      <c r="P47" s="699"/>
      <c r="Q47" s="699"/>
      <c r="R47" s="699"/>
      <c r="S47" s="699"/>
      <c r="T47" s="700"/>
      <c r="U47" s="700"/>
      <c r="V47" s="701"/>
    </row>
    <row r="48" spans="1:22" ht="23.1" customHeight="1">
      <c r="A48" s="693"/>
      <c r="B48" s="694"/>
      <c r="C48" s="695"/>
      <c r="D48" s="999"/>
      <c r="E48" s="1000"/>
      <c r="F48" s="657">
        <f t="shared" si="5"/>
        <v>0</v>
      </c>
      <c r="G48" s="658">
        <f t="shared" si="6"/>
        <v>0</v>
      </c>
      <c r="H48" s="704"/>
      <c r="I48" s="697"/>
      <c r="J48" s="698"/>
      <c r="K48" s="699"/>
      <c r="L48" s="699"/>
      <c r="M48" s="699"/>
      <c r="N48" s="699"/>
      <c r="O48" s="699"/>
      <c r="P48" s="699"/>
      <c r="Q48" s="699"/>
      <c r="R48" s="699"/>
      <c r="S48" s="699"/>
      <c r="T48" s="700"/>
      <c r="U48" s="700"/>
      <c r="V48" s="701"/>
    </row>
    <row r="49" spans="1:22" ht="23.1" customHeight="1" thickBot="1">
      <c r="A49" s="693"/>
      <c r="B49" s="694"/>
      <c r="C49" s="695"/>
      <c r="D49" s="999"/>
      <c r="E49" s="1000"/>
      <c r="F49" s="657">
        <f t="shared" si="5"/>
        <v>0</v>
      </c>
      <c r="G49" s="658">
        <f t="shared" si="6"/>
        <v>0</v>
      </c>
      <c r="H49" s="704"/>
      <c r="I49" s="697"/>
      <c r="J49" s="698"/>
      <c r="K49" s="699"/>
      <c r="L49" s="699"/>
      <c r="M49" s="699"/>
      <c r="N49" s="699"/>
      <c r="O49" s="699"/>
      <c r="P49" s="699"/>
      <c r="Q49" s="699"/>
      <c r="R49" s="699"/>
      <c r="S49" s="699"/>
      <c r="T49" s="700"/>
      <c r="U49" s="700"/>
      <c r="V49" s="701"/>
    </row>
    <row r="50" spans="1:22" ht="30" customHeight="1" thickBot="1">
      <c r="A50" s="705"/>
      <c r="B50" s="706"/>
      <c r="C50" s="706"/>
      <c r="D50" s="1016" t="s">
        <v>3</v>
      </c>
      <c r="E50" s="1017"/>
      <c r="F50" s="707">
        <f t="shared" ref="F50:V50" si="7">SUM(F4:F49)</f>
        <v>0</v>
      </c>
      <c r="G50" s="707">
        <f t="shared" si="7"/>
        <v>0</v>
      </c>
      <c r="H50" s="707">
        <f t="shared" si="7"/>
        <v>0</v>
      </c>
      <c r="I50" s="707">
        <f t="shared" si="7"/>
        <v>0</v>
      </c>
      <c r="J50" s="707">
        <f t="shared" si="7"/>
        <v>0</v>
      </c>
      <c r="K50" s="707">
        <f t="shared" si="7"/>
        <v>0</v>
      </c>
      <c r="L50" s="707">
        <f t="shared" si="7"/>
        <v>0</v>
      </c>
      <c r="M50" s="707">
        <f t="shared" si="7"/>
        <v>0</v>
      </c>
      <c r="N50" s="707">
        <f t="shared" si="7"/>
        <v>0</v>
      </c>
      <c r="O50" s="707">
        <f t="shared" si="7"/>
        <v>0</v>
      </c>
      <c r="P50" s="707">
        <f t="shared" si="7"/>
        <v>0</v>
      </c>
      <c r="Q50" s="707">
        <f t="shared" si="7"/>
        <v>0</v>
      </c>
      <c r="R50" s="708">
        <f t="shared" si="7"/>
        <v>0</v>
      </c>
      <c r="S50" s="708">
        <f t="shared" si="7"/>
        <v>0</v>
      </c>
      <c r="T50" s="708">
        <f t="shared" si="7"/>
        <v>0</v>
      </c>
      <c r="U50" s="708">
        <f t="shared" si="7"/>
        <v>0</v>
      </c>
      <c r="V50" s="709">
        <f t="shared" si="7"/>
        <v>0</v>
      </c>
    </row>
    <row r="51" spans="1:22" ht="30" customHeight="1" thickTop="1" thickBot="1">
      <c r="A51" s="1023" t="s">
        <v>134</v>
      </c>
      <c r="B51" s="1024"/>
      <c r="C51" s="1024"/>
      <c r="D51" s="1025"/>
      <c r="E51" s="710">
        <f>'BEGIN HERE'!J3</f>
        <v>0</v>
      </c>
      <c r="F51" s="1018" t="s">
        <v>30</v>
      </c>
      <c r="G51" s="1019"/>
      <c r="H51" s="1014">
        <f>I50+H50</f>
        <v>0</v>
      </c>
      <c r="I51" s="1015"/>
      <c r="J51" s="997"/>
      <c r="K51" s="998"/>
      <c r="L51" s="998"/>
      <c r="M51" s="711"/>
      <c r="N51" s="1010" t="s">
        <v>31</v>
      </c>
      <c r="O51" s="1011"/>
      <c r="P51" s="1014">
        <f>SUM(J50:V50)</f>
        <v>0</v>
      </c>
      <c r="Q51" s="1015"/>
      <c r="R51" s="712"/>
      <c r="S51" s="712"/>
      <c r="T51" s="712"/>
      <c r="U51" s="712"/>
      <c r="V51" s="713"/>
    </row>
    <row r="52" spans="1:22" ht="30" customHeight="1" thickTop="1" thickBot="1">
      <c r="A52" s="714"/>
      <c r="B52" s="715"/>
      <c r="C52" s="715"/>
      <c r="D52" s="715"/>
      <c r="E52" s="715"/>
      <c r="F52" s="715"/>
      <c r="G52" s="715"/>
      <c r="H52" s="715"/>
      <c r="I52" s="715"/>
      <c r="J52" s="715"/>
      <c r="K52" s="715"/>
      <c r="L52" s="715"/>
      <c r="M52" s="715"/>
      <c r="N52" s="715"/>
      <c r="O52" s="715"/>
      <c r="P52" s="715"/>
      <c r="Q52" s="715"/>
      <c r="R52" s="716"/>
    </row>
    <row r="53" spans="1:22" s="717" customFormat="1" ht="34.5" customHeight="1" thickBot="1">
      <c r="B53" s="718"/>
      <c r="C53" s="718"/>
      <c r="D53" s="718"/>
      <c r="E53" s="1083" t="s">
        <v>32</v>
      </c>
      <c r="F53" s="1020"/>
      <c r="G53" s="1084"/>
      <c r="H53" s="1084"/>
      <c r="I53" s="1085"/>
      <c r="J53" s="1064" t="str">
        <f>C2</f>
        <v>January</v>
      </c>
      <c r="K53" s="1065"/>
      <c r="L53" s="719">
        <f>'BEGIN HERE'!J6</f>
        <v>0</v>
      </c>
      <c r="M53" s="1020" t="s">
        <v>39</v>
      </c>
      <c r="N53" s="1020"/>
      <c r="O53" s="1020"/>
      <c r="P53" s="1021"/>
      <c r="Q53" s="720" t="str">
        <f>J53</f>
        <v>January</v>
      </c>
      <c r="R53" s="719">
        <f>L53</f>
        <v>0</v>
      </c>
    </row>
    <row r="54" spans="1:22" s="726" customFormat="1" ht="46.5" customHeight="1" thickBot="1">
      <c r="A54" s="721"/>
      <c r="B54" s="722"/>
      <c r="C54" s="722"/>
      <c r="D54" s="722"/>
      <c r="E54" s="1029" t="s">
        <v>33</v>
      </c>
      <c r="F54" s="1030"/>
      <c r="G54" s="723"/>
      <c r="H54" s="1026" t="s">
        <v>34</v>
      </c>
      <c r="I54" s="1027"/>
      <c r="J54" s="995"/>
      <c r="K54" s="996"/>
      <c r="L54" s="829"/>
      <c r="M54" s="955" t="s">
        <v>356</v>
      </c>
      <c r="N54" s="956"/>
      <c r="O54" s="956"/>
      <c r="P54" s="957"/>
      <c r="Q54" s="724"/>
      <c r="R54" s="725"/>
    </row>
    <row r="55" spans="1:22" ht="36.75" customHeight="1" thickBot="1">
      <c r="A55" s="727"/>
      <c r="B55" s="728"/>
      <c r="C55" s="728"/>
      <c r="D55" s="728"/>
      <c r="E55" s="729"/>
      <c r="F55" s="730"/>
      <c r="G55" s="731"/>
      <c r="H55" s="731"/>
      <c r="I55" s="731"/>
      <c r="J55" s="731"/>
      <c r="K55" s="732"/>
      <c r="L55" s="830"/>
      <c r="M55" s="733" t="s">
        <v>40</v>
      </c>
      <c r="N55" s="955" t="s">
        <v>41</v>
      </c>
      <c r="O55" s="956"/>
      <c r="P55" s="957"/>
      <c r="Q55" s="724"/>
      <c r="R55" s="951"/>
      <c r="S55" s="952"/>
      <c r="T55" s="952"/>
      <c r="U55" s="734"/>
    </row>
    <row r="56" spans="1:22" ht="30" customHeight="1" thickBot="1">
      <c r="A56" s="735"/>
      <c r="B56" s="736"/>
      <c r="C56" s="736"/>
      <c r="D56" s="728"/>
      <c r="E56" s="1080" t="s">
        <v>48</v>
      </c>
      <c r="F56" s="1081"/>
      <c r="G56" s="1081"/>
      <c r="H56" s="1081"/>
      <c r="I56" s="1082"/>
      <c r="J56" s="958">
        <f>'BEGIN HERE'!J9</f>
        <v>0</v>
      </c>
      <c r="K56" s="959"/>
      <c r="L56" s="830"/>
      <c r="M56" s="737" t="s">
        <v>42</v>
      </c>
      <c r="N56" s="1031" t="s">
        <v>43</v>
      </c>
      <c r="O56" s="1032"/>
      <c r="P56" s="1033"/>
      <c r="Q56" s="738"/>
      <c r="R56" s="1037" t="s">
        <v>100</v>
      </c>
      <c r="S56" s="1038"/>
      <c r="T56" s="1039"/>
    </row>
    <row r="57" spans="1:22" ht="37.5" customHeight="1" thickBot="1">
      <c r="A57" s="1022"/>
      <c r="B57" s="1022"/>
      <c r="C57" s="1022"/>
      <c r="D57" s="1022"/>
      <c r="E57" s="968" t="s">
        <v>24</v>
      </c>
      <c r="F57" s="1028"/>
      <c r="G57" s="969"/>
      <c r="H57" s="968" t="str">
        <f>C2</f>
        <v>January</v>
      </c>
      <c r="I57" s="969"/>
      <c r="J57" s="962" t="s">
        <v>36</v>
      </c>
      <c r="K57" s="963"/>
      <c r="L57" s="831"/>
      <c r="M57" s="739" t="s">
        <v>357</v>
      </c>
      <c r="N57" s="740" t="s">
        <v>25</v>
      </c>
      <c r="O57" s="1035" t="s">
        <v>44</v>
      </c>
      <c r="P57" s="1036"/>
      <c r="Q57" s="739" t="s">
        <v>357</v>
      </c>
      <c r="R57" s="741" t="s">
        <v>25</v>
      </c>
      <c r="S57" s="1040" t="s">
        <v>44</v>
      </c>
      <c r="T57" s="1041"/>
    </row>
    <row r="58" spans="1:22" ht="24.95" customHeight="1">
      <c r="A58" s="1022"/>
      <c r="B58" s="1022"/>
      <c r="C58" s="1022"/>
      <c r="D58" s="1022"/>
      <c r="E58" s="1050" t="s">
        <v>10</v>
      </c>
      <c r="F58" s="1051"/>
      <c r="G58" s="1051"/>
      <c r="H58" s="925">
        <f>H50</f>
        <v>0</v>
      </c>
      <c r="I58" s="925"/>
      <c r="J58" s="938">
        <f>H58</f>
        <v>0</v>
      </c>
      <c r="K58" s="938"/>
      <c r="L58" s="832"/>
      <c r="M58" s="742"/>
      <c r="N58" s="743"/>
      <c r="O58" s="906"/>
      <c r="P58" s="907"/>
      <c r="Q58" s="742"/>
      <c r="R58" s="744"/>
      <c r="S58" s="906"/>
      <c r="T58" s="907"/>
    </row>
    <row r="59" spans="1:22" ht="24.95" customHeight="1" thickBot="1">
      <c r="A59" s="1022"/>
      <c r="B59" s="1022"/>
      <c r="C59" s="1022"/>
      <c r="D59" s="1022"/>
      <c r="E59" s="916" t="s">
        <v>11</v>
      </c>
      <c r="F59" s="917"/>
      <c r="G59" s="917"/>
      <c r="H59" s="910">
        <f>I50</f>
        <v>0</v>
      </c>
      <c r="I59" s="910"/>
      <c r="J59" s="910">
        <f>H59</f>
        <v>0</v>
      </c>
      <c r="K59" s="910"/>
      <c r="L59" s="832"/>
      <c r="M59" s="742"/>
      <c r="N59" s="745"/>
      <c r="O59" s="906"/>
      <c r="P59" s="907"/>
      <c r="Q59" s="742"/>
      <c r="R59" s="744"/>
      <c r="S59" s="906"/>
      <c r="T59" s="907"/>
    </row>
    <row r="60" spans="1:22" ht="30.75" customHeight="1" thickBot="1">
      <c r="A60" s="735"/>
      <c r="B60" s="728"/>
      <c r="C60" s="728"/>
      <c r="D60" s="728"/>
      <c r="E60" s="920" t="s">
        <v>77</v>
      </c>
      <c r="F60" s="921"/>
      <c r="G60" s="922"/>
      <c r="H60" s="923">
        <f>SUM(H58:H59)</f>
        <v>0</v>
      </c>
      <c r="I60" s="924"/>
      <c r="J60" s="960">
        <f>SUM(J58:J59)</f>
        <v>0</v>
      </c>
      <c r="K60" s="961"/>
      <c r="L60" s="832"/>
      <c r="M60" s="742"/>
      <c r="N60" s="743"/>
      <c r="O60" s="906"/>
      <c r="P60" s="907"/>
      <c r="Q60" s="742"/>
      <c r="R60" s="744"/>
      <c r="S60" s="906"/>
      <c r="T60" s="907"/>
    </row>
    <row r="61" spans="1:22" ht="24.95" customHeight="1" thickBot="1">
      <c r="A61" s="1022"/>
      <c r="B61" s="1022"/>
      <c r="C61" s="1022"/>
      <c r="D61" s="1022"/>
      <c r="E61" s="968" t="s">
        <v>13</v>
      </c>
      <c r="F61" s="1028"/>
      <c r="G61" s="969"/>
      <c r="H61" s="918" t="str">
        <f>C2</f>
        <v>January</v>
      </c>
      <c r="I61" s="919"/>
      <c r="J61" s="918" t="s">
        <v>36</v>
      </c>
      <c r="K61" s="1034"/>
      <c r="L61" s="833"/>
      <c r="M61" s="742"/>
      <c r="N61" s="743"/>
      <c r="O61" s="906"/>
      <c r="P61" s="907"/>
      <c r="Q61" s="742"/>
      <c r="R61" s="744"/>
      <c r="S61" s="906"/>
      <c r="T61" s="907"/>
    </row>
    <row r="62" spans="1:22" ht="24.95" customHeight="1">
      <c r="A62" s="735"/>
      <c r="B62" s="736"/>
      <c r="C62" s="736"/>
      <c r="D62" s="736"/>
      <c r="E62" s="1050" t="str">
        <f>J3</f>
        <v>CUPE Per Capita</v>
      </c>
      <c r="F62" s="1051"/>
      <c r="G62" s="1051"/>
      <c r="H62" s="925">
        <f>J50</f>
        <v>0</v>
      </c>
      <c r="I62" s="925"/>
      <c r="J62" s="925">
        <f>H62</f>
        <v>0</v>
      </c>
      <c r="K62" s="925"/>
      <c r="L62" s="832"/>
      <c r="M62" s="742"/>
      <c r="N62" s="743"/>
      <c r="O62" s="906"/>
      <c r="P62" s="907"/>
      <c r="Q62" s="742"/>
      <c r="R62" s="744"/>
      <c r="S62" s="906"/>
      <c r="T62" s="907"/>
    </row>
    <row r="63" spans="1:22" ht="24.95" customHeight="1">
      <c r="A63" s="735"/>
      <c r="B63" s="736"/>
      <c r="C63" s="736"/>
      <c r="D63" s="736"/>
      <c r="E63" s="911" t="str">
        <f>K3</f>
        <v>Affiliation Fees</v>
      </c>
      <c r="F63" s="912"/>
      <c r="G63" s="912"/>
      <c r="H63" s="905">
        <f>K50</f>
        <v>0</v>
      </c>
      <c r="I63" s="905"/>
      <c r="J63" s="905">
        <f t="shared" ref="J63:J74" si="8">H63</f>
        <v>0</v>
      </c>
      <c r="K63" s="905"/>
      <c r="L63" s="832"/>
      <c r="M63" s="742"/>
      <c r="N63" s="743"/>
      <c r="O63" s="906"/>
      <c r="P63" s="907"/>
      <c r="Q63" s="742"/>
      <c r="R63" s="744"/>
      <c r="S63" s="906"/>
      <c r="T63" s="907"/>
    </row>
    <row r="64" spans="1:22" ht="24.95" customHeight="1">
      <c r="A64" s="735"/>
      <c r="B64" s="736"/>
      <c r="C64" s="736"/>
      <c r="D64" s="736"/>
      <c r="E64" s="911" t="str">
        <f>L3</f>
        <v>Salaries</v>
      </c>
      <c r="F64" s="912"/>
      <c r="G64" s="912"/>
      <c r="H64" s="905">
        <f>L50</f>
        <v>0</v>
      </c>
      <c r="I64" s="905"/>
      <c r="J64" s="905">
        <f t="shared" si="8"/>
        <v>0</v>
      </c>
      <c r="K64" s="905"/>
      <c r="L64" s="832"/>
      <c r="M64" s="742"/>
      <c r="N64" s="743"/>
      <c r="O64" s="906"/>
      <c r="P64" s="907"/>
      <c r="Q64" s="742"/>
      <c r="R64" s="744"/>
      <c r="S64" s="906"/>
      <c r="T64" s="907"/>
    </row>
    <row r="65" spans="1:20" ht="24.95" customHeight="1">
      <c r="A65" s="735"/>
      <c r="B65" s="736"/>
      <c r="C65" s="736"/>
      <c r="D65" s="736"/>
      <c r="E65" s="911" t="str">
        <f>M3</f>
        <v>Operating Expenses</v>
      </c>
      <c r="F65" s="912"/>
      <c r="G65" s="912"/>
      <c r="H65" s="905">
        <f>M50</f>
        <v>0</v>
      </c>
      <c r="I65" s="905"/>
      <c r="J65" s="905">
        <f t="shared" si="8"/>
        <v>0</v>
      </c>
      <c r="K65" s="905"/>
      <c r="L65" s="832"/>
      <c r="M65" s="742"/>
      <c r="N65" s="743"/>
      <c r="O65" s="906"/>
      <c r="P65" s="907"/>
      <c r="Q65" s="742"/>
      <c r="R65" s="744"/>
      <c r="S65" s="906"/>
      <c r="T65" s="907"/>
    </row>
    <row r="66" spans="1:20" ht="24.95" customHeight="1">
      <c r="A66" s="735"/>
      <c r="B66" s="736"/>
      <c r="C66" s="736"/>
      <c r="D66" s="736"/>
      <c r="E66" s="911" t="str">
        <f>N3</f>
        <v>Special Purchases</v>
      </c>
      <c r="F66" s="912"/>
      <c r="G66" s="912"/>
      <c r="H66" s="905">
        <f>N50</f>
        <v>0</v>
      </c>
      <c r="I66" s="905"/>
      <c r="J66" s="905">
        <f t="shared" si="8"/>
        <v>0</v>
      </c>
      <c r="K66" s="905"/>
      <c r="L66" s="832"/>
      <c r="M66" s="742"/>
      <c r="N66" s="743"/>
      <c r="O66" s="906"/>
      <c r="P66" s="907"/>
      <c r="Q66" s="742"/>
      <c r="R66" s="744"/>
      <c r="S66" s="906"/>
      <c r="T66" s="907"/>
    </row>
    <row r="67" spans="1:20" ht="24.95" customHeight="1">
      <c r="A67" s="735"/>
      <c r="B67" s="736"/>
      <c r="C67" s="736"/>
      <c r="D67" s="736"/>
      <c r="E67" s="911" t="str">
        <f>O3</f>
        <v>Executive Expenses</v>
      </c>
      <c r="F67" s="912"/>
      <c r="G67" s="912"/>
      <c r="H67" s="905">
        <f>O50</f>
        <v>0</v>
      </c>
      <c r="I67" s="905"/>
      <c r="J67" s="905">
        <f t="shared" si="8"/>
        <v>0</v>
      </c>
      <c r="K67" s="905"/>
      <c r="L67" s="832"/>
      <c r="M67" s="742"/>
      <c r="N67" s="743"/>
      <c r="O67" s="906"/>
      <c r="P67" s="907"/>
      <c r="Q67" s="742"/>
      <c r="R67" s="744"/>
      <c r="S67" s="906"/>
      <c r="T67" s="907"/>
    </row>
    <row r="68" spans="1:20" ht="24.95" customHeight="1">
      <c r="A68" s="735"/>
      <c r="B68" s="736"/>
      <c r="C68" s="736"/>
      <c r="D68" s="736"/>
      <c r="E68" s="911" t="str">
        <f>P3</f>
        <v>Bargaining Expenses</v>
      </c>
      <c r="F68" s="912"/>
      <c r="G68" s="912"/>
      <c r="H68" s="905">
        <f>P50</f>
        <v>0</v>
      </c>
      <c r="I68" s="905"/>
      <c r="J68" s="905">
        <f t="shared" si="8"/>
        <v>0</v>
      </c>
      <c r="K68" s="905"/>
      <c r="L68" s="832"/>
      <c r="M68" s="742"/>
      <c r="N68" s="743"/>
      <c r="O68" s="906"/>
      <c r="P68" s="907"/>
      <c r="Q68" s="742"/>
      <c r="R68" s="744"/>
      <c r="S68" s="906"/>
      <c r="T68" s="907"/>
    </row>
    <row r="69" spans="1:20" ht="24.95" customHeight="1">
      <c r="A69" s="735"/>
      <c r="B69" s="736"/>
      <c r="C69" s="736"/>
      <c r="D69" s="736"/>
      <c r="E69" s="911" t="str">
        <f>Q3</f>
        <v>Grievances/ Arbitration</v>
      </c>
      <c r="F69" s="912"/>
      <c r="G69" s="912"/>
      <c r="H69" s="905">
        <f>Q50</f>
        <v>0</v>
      </c>
      <c r="I69" s="905"/>
      <c r="J69" s="905">
        <f t="shared" si="8"/>
        <v>0</v>
      </c>
      <c r="K69" s="905"/>
      <c r="L69" s="832"/>
      <c r="M69" s="742"/>
      <c r="N69" s="743"/>
      <c r="O69" s="906"/>
      <c r="P69" s="907"/>
      <c r="Q69" s="742"/>
      <c r="R69" s="744"/>
      <c r="S69" s="906"/>
      <c r="T69" s="907"/>
    </row>
    <row r="70" spans="1:20" ht="24.95" customHeight="1">
      <c r="A70" s="735"/>
      <c r="B70" s="736"/>
      <c r="C70" s="736"/>
      <c r="D70" s="736"/>
      <c r="E70" s="911" t="str">
        <f>R3</f>
        <v>Committee Expenses</v>
      </c>
      <c r="F70" s="912"/>
      <c r="G70" s="912"/>
      <c r="H70" s="905">
        <f>R50</f>
        <v>0</v>
      </c>
      <c r="I70" s="905"/>
      <c r="J70" s="905">
        <f t="shared" si="8"/>
        <v>0</v>
      </c>
      <c r="K70" s="905"/>
      <c r="L70" s="832"/>
      <c r="M70" s="742"/>
      <c r="N70" s="743"/>
      <c r="O70" s="906"/>
      <c r="P70" s="907"/>
      <c r="Q70" s="742"/>
      <c r="R70" s="744"/>
      <c r="S70" s="906"/>
      <c r="T70" s="907"/>
    </row>
    <row r="71" spans="1:20" ht="24.95" customHeight="1">
      <c r="A71" s="735"/>
      <c r="B71" s="736"/>
      <c r="C71" s="736"/>
      <c r="D71" s="736"/>
      <c r="E71" s="911" t="str">
        <f>S3</f>
        <v>Conventions/ Conferences</v>
      </c>
      <c r="F71" s="912"/>
      <c r="G71" s="912"/>
      <c r="H71" s="905">
        <f>S50</f>
        <v>0</v>
      </c>
      <c r="I71" s="905"/>
      <c r="J71" s="905">
        <f t="shared" si="8"/>
        <v>0</v>
      </c>
      <c r="K71" s="905"/>
      <c r="L71" s="832"/>
      <c r="M71" s="742"/>
      <c r="N71" s="743"/>
      <c r="O71" s="906"/>
      <c r="P71" s="907"/>
      <c r="Q71" s="742"/>
      <c r="R71" s="744"/>
      <c r="S71" s="906"/>
      <c r="T71" s="907"/>
    </row>
    <row r="72" spans="1:20" ht="24.95" customHeight="1">
      <c r="A72" s="735"/>
      <c r="B72" s="736"/>
      <c r="C72" s="736"/>
      <c r="D72" s="736"/>
      <c r="E72" s="911" t="str">
        <f>T3</f>
        <v>Education</v>
      </c>
      <c r="F72" s="912"/>
      <c r="G72" s="912"/>
      <c r="H72" s="905">
        <f>T50</f>
        <v>0</v>
      </c>
      <c r="I72" s="905"/>
      <c r="J72" s="905">
        <f t="shared" si="8"/>
        <v>0</v>
      </c>
      <c r="K72" s="905"/>
      <c r="L72" s="832"/>
      <c r="M72" s="742"/>
      <c r="N72" s="743"/>
      <c r="O72" s="906"/>
      <c r="P72" s="907"/>
      <c r="Q72" s="742"/>
      <c r="R72" s="744"/>
      <c r="S72" s="906"/>
      <c r="T72" s="907"/>
    </row>
    <row r="73" spans="1:20" ht="29.25" customHeight="1">
      <c r="A73" s="735"/>
      <c r="B73" s="736"/>
      <c r="C73" s="736"/>
      <c r="D73" s="736"/>
      <c r="E73" s="911" t="str">
        <f>U3</f>
        <v>Contributions/ Donations</v>
      </c>
      <c r="F73" s="912"/>
      <c r="G73" s="912"/>
      <c r="H73" s="905">
        <f>U50</f>
        <v>0</v>
      </c>
      <c r="I73" s="905"/>
      <c r="J73" s="905">
        <f t="shared" si="8"/>
        <v>0</v>
      </c>
      <c r="K73" s="905"/>
      <c r="L73" s="832"/>
      <c r="M73" s="742"/>
      <c r="N73" s="743"/>
      <c r="O73" s="906"/>
      <c r="P73" s="907"/>
      <c r="Q73" s="742"/>
      <c r="R73" s="744"/>
      <c r="S73" s="906"/>
      <c r="T73" s="907"/>
    </row>
    <row r="74" spans="1:20" ht="24.75" customHeight="1" thickBot="1">
      <c r="A74" s="735"/>
      <c r="B74" s="736"/>
      <c r="C74" s="736"/>
      <c r="D74" s="736"/>
      <c r="E74" s="916" t="str">
        <f>V3</f>
        <v>Other</v>
      </c>
      <c r="F74" s="917"/>
      <c r="G74" s="917"/>
      <c r="H74" s="910">
        <f>V50</f>
        <v>0</v>
      </c>
      <c r="I74" s="910"/>
      <c r="J74" s="910">
        <f t="shared" si="8"/>
        <v>0</v>
      </c>
      <c r="K74" s="910"/>
      <c r="L74" s="832"/>
      <c r="M74" s="742"/>
      <c r="N74" s="743"/>
      <c r="O74" s="906"/>
      <c r="P74" s="907"/>
      <c r="Q74" s="742"/>
      <c r="R74" s="744"/>
      <c r="S74" s="906"/>
      <c r="T74" s="907"/>
    </row>
    <row r="75" spans="1:20" ht="24.75" customHeight="1" thickBot="1">
      <c r="A75" s="735"/>
      <c r="B75" s="746"/>
      <c r="C75" s="746"/>
      <c r="D75" s="746"/>
      <c r="E75" s="983" t="s">
        <v>37</v>
      </c>
      <c r="F75" s="984"/>
      <c r="G75" s="985"/>
      <c r="H75" s="966">
        <f>SUM(H62:H74)</f>
        <v>0</v>
      </c>
      <c r="I75" s="979"/>
      <c r="J75" s="966">
        <f>SUM(J62:J74)</f>
        <v>0</v>
      </c>
      <c r="K75" s="967"/>
      <c r="L75" s="832"/>
      <c r="M75" s="742"/>
      <c r="N75" s="743"/>
      <c r="O75" s="906"/>
      <c r="P75" s="907"/>
      <c r="Q75" s="742"/>
      <c r="R75" s="744"/>
      <c r="S75" s="906"/>
      <c r="T75" s="907"/>
    </row>
    <row r="76" spans="1:20" ht="24.75" customHeight="1" thickBot="1">
      <c r="A76" s="735"/>
      <c r="B76" s="746"/>
      <c r="C76" s="746"/>
      <c r="D76" s="746"/>
      <c r="E76" s="913" t="s">
        <v>38</v>
      </c>
      <c r="F76" s="914"/>
      <c r="G76" s="915"/>
      <c r="H76" s="930">
        <f>H60-H75</f>
        <v>0</v>
      </c>
      <c r="I76" s="931"/>
      <c r="J76" s="964"/>
      <c r="K76" s="965"/>
      <c r="L76" s="834"/>
      <c r="M76" s="742"/>
      <c r="N76" s="743"/>
      <c r="O76" s="906"/>
      <c r="P76" s="907"/>
      <c r="Q76" s="742"/>
      <c r="R76" s="744"/>
      <c r="S76" s="906"/>
      <c r="T76" s="907"/>
    </row>
    <row r="77" spans="1:20" ht="24.75" customHeight="1" thickBot="1">
      <c r="A77" s="735"/>
      <c r="B77" s="746"/>
      <c r="C77" s="746"/>
      <c r="D77" s="746"/>
      <c r="E77" s="942" t="s">
        <v>109</v>
      </c>
      <c r="F77" s="943"/>
      <c r="G77" s="943"/>
      <c r="H77" s="943"/>
      <c r="I77" s="944"/>
      <c r="J77" s="986">
        <f>J56+H76</f>
        <v>0</v>
      </c>
      <c r="K77" s="987"/>
      <c r="L77" s="832"/>
      <c r="M77" s="742"/>
      <c r="N77" s="747"/>
      <c r="O77" s="888"/>
      <c r="P77" s="889"/>
      <c r="Q77" s="742"/>
      <c r="R77" s="748"/>
      <c r="S77" s="1042"/>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936"/>
      <c r="T78" s="937"/>
    </row>
    <row r="79" spans="1:20" ht="30" customHeight="1">
      <c r="A79" s="735"/>
      <c r="B79" s="746"/>
      <c r="C79" s="746"/>
      <c r="D79" s="746"/>
      <c r="E79" s="507"/>
      <c r="F79" s="508"/>
      <c r="G79" s="508"/>
      <c r="H79" s="508"/>
      <c r="I79" s="508"/>
      <c r="J79" s="508"/>
      <c r="K79" s="753"/>
      <c r="L79" s="835"/>
      <c r="M79" s="742"/>
      <c r="N79" s="747"/>
      <c r="O79" s="888"/>
      <c r="P79" s="889"/>
      <c r="Q79" s="742"/>
      <c r="R79" s="748"/>
      <c r="S79" s="1042"/>
      <c r="T79" s="937"/>
    </row>
    <row r="80" spans="1:20" ht="30" customHeight="1">
      <c r="E80" s="973" t="s">
        <v>104</v>
      </c>
      <c r="F80" s="974"/>
      <c r="G80" s="974"/>
      <c r="H80" s="974"/>
      <c r="I80" s="974"/>
      <c r="J80" s="975"/>
      <c r="K80" s="976"/>
      <c r="L80" s="835"/>
      <c r="M80" s="742"/>
      <c r="N80" s="747"/>
      <c r="O80" s="890"/>
      <c r="P80" s="891"/>
      <c r="Q80" s="742"/>
      <c r="R80" s="748"/>
      <c r="S80" s="1042"/>
      <c r="T80" s="937"/>
    </row>
    <row r="81" spans="1:21" ht="24.75" customHeight="1">
      <c r="E81" s="755"/>
      <c r="F81" s="752"/>
      <c r="G81" s="752"/>
      <c r="H81" s="752"/>
      <c r="I81" s="752"/>
      <c r="J81" s="752"/>
      <c r="K81" s="756"/>
      <c r="L81" s="835"/>
      <c r="M81" s="742"/>
      <c r="N81" s="747"/>
      <c r="O81" s="890"/>
      <c r="P81" s="891"/>
      <c r="Q81" s="742"/>
      <c r="R81" s="748"/>
      <c r="S81" s="936"/>
      <c r="T81" s="937"/>
    </row>
    <row r="82" spans="1:21" ht="24.75" customHeight="1" thickBot="1">
      <c r="E82" s="970" t="s">
        <v>105</v>
      </c>
      <c r="F82" s="971"/>
      <c r="G82" s="971"/>
      <c r="H82" s="971"/>
      <c r="I82" s="971"/>
      <c r="J82" s="514"/>
      <c r="K82" s="757"/>
      <c r="L82" s="836"/>
      <c r="M82" s="742"/>
      <c r="N82" s="747"/>
      <c r="O82" s="890"/>
      <c r="P82" s="891"/>
      <c r="Q82" s="742"/>
      <c r="R82" s="748"/>
      <c r="S82" s="936"/>
      <c r="T82" s="937"/>
    </row>
    <row r="83" spans="1:21" ht="24.75" customHeight="1">
      <c r="A83" s="892" t="s">
        <v>91</v>
      </c>
      <c r="B83" s="893"/>
      <c r="C83" s="893"/>
      <c r="D83" s="893"/>
      <c r="E83" s="894"/>
      <c r="F83" s="894"/>
      <c r="G83" s="894"/>
      <c r="H83" s="894"/>
      <c r="I83" s="894"/>
      <c r="J83" s="894"/>
      <c r="K83" s="894"/>
      <c r="L83" s="895"/>
      <c r="M83" s="742"/>
      <c r="N83" s="747"/>
      <c r="O83" s="936"/>
      <c r="P83" s="937"/>
      <c r="Q83" s="742"/>
      <c r="R83" s="748"/>
      <c r="S83" s="936"/>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936"/>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936"/>
      <c r="T85" s="937"/>
    </row>
    <row r="86" spans="1:21" ht="22.5" customHeight="1" thickBot="1">
      <c r="A86" s="1069"/>
      <c r="B86" s="1070"/>
      <c r="C86" s="1070"/>
      <c r="D86" s="1070"/>
      <c r="E86" s="1071"/>
      <c r="F86" s="758"/>
      <c r="G86" s="759"/>
      <c r="H86" s="760"/>
      <c r="I86" s="1058"/>
      <c r="J86" s="1059"/>
      <c r="K86" s="992">
        <f>+F86+I86</f>
        <v>0</v>
      </c>
      <c r="L86" s="993"/>
      <c r="M86" s="742"/>
      <c r="N86" s="761"/>
      <c r="O86" s="928"/>
      <c r="P86" s="929"/>
      <c r="Q86" s="762"/>
      <c r="R86" s="763"/>
      <c r="S86" s="1043"/>
      <c r="T86" s="1044"/>
    </row>
    <row r="87" spans="1:21" ht="22.5" customHeight="1" thickBot="1">
      <c r="A87" s="980"/>
      <c r="B87" s="981"/>
      <c r="C87" s="981"/>
      <c r="D87" s="981"/>
      <c r="E87" s="982"/>
      <c r="F87" s="764"/>
      <c r="G87" s="765"/>
      <c r="H87" s="766"/>
      <c r="I87" s="977"/>
      <c r="J87" s="978"/>
      <c r="K87" s="933">
        <f t="shared" ref="K87:K92" si="9">F87+I87</f>
        <v>0</v>
      </c>
      <c r="L87" s="909"/>
      <c r="M87" s="767"/>
      <c r="N87" s="939" t="s">
        <v>45</v>
      </c>
      <c r="O87" s="940"/>
      <c r="P87" s="941"/>
      <c r="Q87" s="768">
        <f>SUM(O58:P86)+U87</f>
        <v>0</v>
      </c>
      <c r="R87" s="939" t="s">
        <v>135</v>
      </c>
      <c r="S87" s="940"/>
      <c r="T87" s="941"/>
      <c r="U87" s="769">
        <f>SUM(S58:T86)</f>
        <v>0</v>
      </c>
    </row>
    <row r="88" spans="1:21" ht="22.5" customHeight="1" thickBot="1">
      <c r="A88" s="980"/>
      <c r="B88" s="981"/>
      <c r="C88" s="981"/>
      <c r="D88" s="981"/>
      <c r="E88" s="982"/>
      <c r="F88" s="764"/>
      <c r="G88" s="765"/>
      <c r="H88" s="766"/>
      <c r="I88" s="934"/>
      <c r="J88" s="935"/>
      <c r="K88" s="908">
        <f t="shared" si="9"/>
        <v>0</v>
      </c>
      <c r="L88" s="909"/>
      <c r="M88" s="770"/>
      <c r="N88" s="948" t="s">
        <v>293</v>
      </c>
      <c r="O88" s="949"/>
      <c r="P88" s="950"/>
      <c r="Q88" s="771">
        <f>Q54+Q55-Q87</f>
        <v>0</v>
      </c>
    </row>
    <row r="89" spans="1:21" ht="23.25" customHeight="1">
      <c r="A89" s="980"/>
      <c r="B89" s="981"/>
      <c r="C89" s="981"/>
      <c r="D89" s="981"/>
      <c r="E89" s="982"/>
      <c r="F89" s="764"/>
      <c r="G89" s="772"/>
      <c r="H89" s="766"/>
      <c r="I89" s="977"/>
      <c r="J89" s="978"/>
      <c r="K89" s="908">
        <f t="shared" si="9"/>
        <v>0</v>
      </c>
      <c r="L89" s="909"/>
      <c r="M89" s="767"/>
      <c r="N89" s="896" t="s">
        <v>294</v>
      </c>
      <c r="O89" s="897"/>
      <c r="P89" s="897"/>
      <c r="Q89" s="898"/>
    </row>
    <row r="90" spans="1:21" ht="22.5" customHeight="1">
      <c r="A90" s="980"/>
      <c r="B90" s="981"/>
      <c r="C90" s="981"/>
      <c r="D90" s="981"/>
      <c r="E90" s="982"/>
      <c r="F90" s="764"/>
      <c r="G90" s="772"/>
      <c r="H90" s="766"/>
      <c r="I90" s="977"/>
      <c r="J90" s="978"/>
      <c r="K90" s="908">
        <f t="shared" si="9"/>
        <v>0</v>
      </c>
      <c r="L90" s="909"/>
      <c r="M90" s="773"/>
      <c r="N90" s="899"/>
      <c r="O90" s="900"/>
      <c r="P90" s="900"/>
      <c r="Q90" s="901"/>
      <c r="S90" s="752"/>
    </row>
    <row r="91" spans="1:21" ht="23.25" customHeight="1" thickBot="1">
      <c r="A91" s="980"/>
      <c r="B91" s="981"/>
      <c r="C91" s="981"/>
      <c r="D91" s="981"/>
      <c r="E91" s="982"/>
      <c r="F91" s="764"/>
      <c r="G91" s="772"/>
      <c r="H91" s="766"/>
      <c r="I91" s="977"/>
      <c r="J91" s="978"/>
      <c r="K91" s="908">
        <f t="shared" si="9"/>
        <v>0</v>
      </c>
      <c r="L91" s="909"/>
      <c r="M91" s="774"/>
      <c r="N91" s="902"/>
      <c r="O91" s="903"/>
      <c r="P91" s="903"/>
      <c r="Q91" s="904"/>
    </row>
    <row r="92" spans="1:21" ht="22.5" customHeight="1">
      <c r="A92" s="980"/>
      <c r="B92" s="981"/>
      <c r="C92" s="981"/>
      <c r="D92" s="981"/>
      <c r="E92" s="982"/>
      <c r="F92" s="764"/>
      <c r="G92" s="772"/>
      <c r="H92" s="766"/>
      <c r="I92" s="977"/>
      <c r="J92" s="978"/>
      <c r="K92" s="908">
        <f t="shared" si="9"/>
        <v>0</v>
      </c>
      <c r="L92" s="909"/>
      <c r="M92" s="775"/>
      <c r="N92" s="1066" t="s">
        <v>110</v>
      </c>
      <c r="O92" s="1067"/>
      <c r="P92" s="1068"/>
      <c r="Q92" s="953">
        <f>J77-Q88</f>
        <v>0</v>
      </c>
    </row>
    <row r="93" spans="1:21" ht="22.5" customHeight="1" thickBot="1">
      <c r="A93" s="945" t="s">
        <v>120</v>
      </c>
      <c r="B93" s="946"/>
      <c r="C93" s="946"/>
      <c r="D93" s="946"/>
      <c r="E93" s="947"/>
      <c r="F93" s="776">
        <f>SUM(F86:F92)</f>
        <v>0</v>
      </c>
      <c r="G93" s="777"/>
      <c r="H93" s="778"/>
      <c r="I93" s="926">
        <f>SUM(I86:J92)</f>
        <v>0</v>
      </c>
      <c r="J93" s="927"/>
      <c r="K93" s="926">
        <f>SUM(K86:L92)</f>
        <v>0</v>
      </c>
      <c r="L93" s="932"/>
      <c r="M93" s="775"/>
      <c r="N93" s="1045" t="s">
        <v>355</v>
      </c>
      <c r="O93" s="1046"/>
      <c r="P93" s="1047"/>
      <c r="Q93" s="954"/>
    </row>
    <row r="94" spans="1:21" ht="12.75" customHeight="1">
      <c r="A94" s="646"/>
      <c r="M94" s="752"/>
      <c r="N94" s="752"/>
      <c r="O94" s="752"/>
      <c r="P94" s="752"/>
    </row>
    <row r="95" spans="1:21">
      <c r="I95" s="779"/>
      <c r="J95" s="752"/>
      <c r="M95" s="752"/>
      <c r="N95" s="752"/>
      <c r="O95" s="752"/>
      <c r="P95" s="752"/>
    </row>
    <row r="96" spans="1:21">
      <c r="I96" s="779"/>
      <c r="J96" s="779"/>
      <c r="M96" s="752"/>
      <c r="N96" s="972"/>
      <c r="O96" s="972"/>
      <c r="P96" s="972"/>
    </row>
    <row r="97" spans="2:10">
      <c r="I97" s="779"/>
      <c r="J97" s="752"/>
    </row>
    <row r="98" spans="2:10">
      <c r="I98" s="779"/>
      <c r="J98" s="752"/>
    </row>
    <row r="99" spans="2:10">
      <c r="I99" s="779"/>
      <c r="J99" s="779"/>
    </row>
    <row r="100" spans="2:10">
      <c r="I100" s="752"/>
      <c r="J100" s="752"/>
    </row>
    <row r="101" spans="2:10" ht="15">
      <c r="I101" s="780"/>
    </row>
    <row r="102" spans="2:10" ht="15">
      <c r="B102" s="781"/>
      <c r="C102" s="781"/>
      <c r="D102" s="781"/>
      <c r="E102" s="781"/>
      <c r="F102" s="781"/>
      <c r="G102" s="781"/>
      <c r="H102" s="781"/>
      <c r="I102" s="782"/>
    </row>
    <row r="103" spans="2:10" ht="15">
      <c r="B103" s="781"/>
      <c r="C103" s="781"/>
      <c r="D103" s="781"/>
      <c r="E103" s="781"/>
      <c r="F103" s="781"/>
      <c r="G103" s="781"/>
      <c r="H103" s="781"/>
      <c r="I103" s="781"/>
    </row>
    <row r="104" spans="2:10" ht="15">
      <c r="B104" s="781"/>
      <c r="C104" s="781"/>
      <c r="D104" s="781"/>
      <c r="E104" s="781"/>
      <c r="F104" s="781"/>
      <c r="G104" s="781"/>
      <c r="H104" s="781"/>
      <c r="I104" s="781"/>
    </row>
  </sheetData>
  <sheetProtection algorithmName="SHA-512" hashValue="UWglt+6dGpLn+n1/t9TKoA+HyaHMW/Zks/nXmpAh2MepO1PdMd/Eeyui24aPmBosuAIiMQFD5jR+3+NSC11Yew==" saltValue="iFFJjYqg6M/RqVGJ9zxjZg==" spinCount="100000" sheet="1" formatCells="0" formatColumns="0" formatRows="0" insertColumns="0" insertRows="0" insertHyperlinks="0" deleteRows="0"/>
  <mergeCells count="241">
    <mergeCell ref="D4:E4"/>
    <mergeCell ref="D7:E7"/>
    <mergeCell ref="D3:E3"/>
    <mergeCell ref="D15:E15"/>
    <mergeCell ref="J53:K53"/>
    <mergeCell ref="H64:I64"/>
    <mergeCell ref="H72:I72"/>
    <mergeCell ref="E63:G63"/>
    <mergeCell ref="N92:P92"/>
    <mergeCell ref="A90:E90"/>
    <mergeCell ref="I90:J90"/>
    <mergeCell ref="A86:E86"/>
    <mergeCell ref="G84:G85"/>
    <mergeCell ref="H84:H85"/>
    <mergeCell ref="I84:J85"/>
    <mergeCell ref="F84:F85"/>
    <mergeCell ref="A84:E85"/>
    <mergeCell ref="H68:I68"/>
    <mergeCell ref="H70:I70"/>
    <mergeCell ref="E70:G70"/>
    <mergeCell ref="E71:G71"/>
    <mergeCell ref="P51:Q51"/>
    <mergeCell ref="E56:I56"/>
    <mergeCell ref="E53:I53"/>
    <mergeCell ref="N93:P93"/>
    <mergeCell ref="F1:G1"/>
    <mergeCell ref="E61:G61"/>
    <mergeCell ref="A58:D59"/>
    <mergeCell ref="A61:D61"/>
    <mergeCell ref="E66:G66"/>
    <mergeCell ref="E67:G67"/>
    <mergeCell ref="E68:G68"/>
    <mergeCell ref="E69:G69"/>
    <mergeCell ref="E64:G64"/>
    <mergeCell ref="E65:G65"/>
    <mergeCell ref="E58:G58"/>
    <mergeCell ref="E62:G62"/>
    <mergeCell ref="A2:B2"/>
    <mergeCell ref="D31:E31"/>
    <mergeCell ref="D17:E17"/>
    <mergeCell ref="D11:E11"/>
    <mergeCell ref="D8:E8"/>
    <mergeCell ref="F2:G2"/>
    <mergeCell ref="J66:K66"/>
    <mergeCell ref="I86:J86"/>
    <mergeCell ref="A91:E91"/>
    <mergeCell ref="I91:J91"/>
    <mergeCell ref="A89:E89"/>
    <mergeCell ref="R87:T87"/>
    <mergeCell ref="S80:T80"/>
    <mergeCell ref="S81:T81"/>
    <mergeCell ref="S86:T86"/>
    <mergeCell ref="S82:T82"/>
    <mergeCell ref="S83:T83"/>
    <mergeCell ref="S84:T84"/>
    <mergeCell ref="S85:T85"/>
    <mergeCell ref="S77:T77"/>
    <mergeCell ref="S78:T78"/>
    <mergeCell ref="S79:T79"/>
    <mergeCell ref="S75:T75"/>
    <mergeCell ref="S66:T66"/>
    <mergeCell ref="S76:T76"/>
    <mergeCell ref="S67:T67"/>
    <mergeCell ref="S68:T68"/>
    <mergeCell ref="S73:T73"/>
    <mergeCell ref="S70:T70"/>
    <mergeCell ref="S71:T71"/>
    <mergeCell ref="S72:T72"/>
    <mergeCell ref="S69:T69"/>
    <mergeCell ref="S74:T74"/>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R56:T56"/>
    <mergeCell ref="S57:T57"/>
    <mergeCell ref="O62:P62"/>
    <mergeCell ref="O63:P63"/>
    <mergeCell ref="M54:P54"/>
    <mergeCell ref="M53:P53"/>
    <mergeCell ref="A57:D57"/>
    <mergeCell ref="D19:E19"/>
    <mergeCell ref="A51:D51"/>
    <mergeCell ref="D35:E35"/>
    <mergeCell ref="D36:E36"/>
    <mergeCell ref="D37:E37"/>
    <mergeCell ref="D38:E38"/>
    <mergeCell ref="D39:E39"/>
    <mergeCell ref="D40:E40"/>
    <mergeCell ref="D29:E29"/>
    <mergeCell ref="D42:E42"/>
    <mergeCell ref="D44:E44"/>
    <mergeCell ref="D30:E30"/>
    <mergeCell ref="D41:E41"/>
    <mergeCell ref="D46:E46"/>
    <mergeCell ref="D43:E43"/>
    <mergeCell ref="H54:I54"/>
    <mergeCell ref="E57:G57"/>
    <mergeCell ref="E54:F54"/>
    <mergeCell ref="D6:E6"/>
    <mergeCell ref="D16:E16"/>
    <mergeCell ref="H51:I51"/>
    <mergeCell ref="D50:E50"/>
    <mergeCell ref="D47:E47"/>
    <mergeCell ref="D49:E49"/>
    <mergeCell ref="D45:E45"/>
    <mergeCell ref="D48:E48"/>
    <mergeCell ref="F51:G51"/>
    <mergeCell ref="D18:E18"/>
    <mergeCell ref="D13:E13"/>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4:E14"/>
    <mergeCell ref="C2:D2"/>
    <mergeCell ref="N51:O51"/>
    <mergeCell ref="H2:I2"/>
    <mergeCell ref="N96:P96"/>
    <mergeCell ref="O73:P73"/>
    <mergeCell ref="O74:P74"/>
    <mergeCell ref="O75:P75"/>
    <mergeCell ref="K92:L92"/>
    <mergeCell ref="J71:K71"/>
    <mergeCell ref="E80:I80"/>
    <mergeCell ref="J80:K80"/>
    <mergeCell ref="E72:G72"/>
    <mergeCell ref="I89:J89"/>
    <mergeCell ref="H75:I75"/>
    <mergeCell ref="J74:K74"/>
    <mergeCell ref="H73:I73"/>
    <mergeCell ref="A92:E92"/>
    <mergeCell ref="I92:J92"/>
    <mergeCell ref="J73:K73"/>
    <mergeCell ref="A88:E88"/>
    <mergeCell ref="A87:E87"/>
    <mergeCell ref="E75:G75"/>
    <mergeCell ref="J77:K77"/>
    <mergeCell ref="K89:L89"/>
    <mergeCell ref="I87:J87"/>
    <mergeCell ref="K84:L85"/>
    <mergeCell ref="K86:L86"/>
    <mergeCell ref="A93:E93"/>
    <mergeCell ref="O81:P81"/>
    <mergeCell ref="N88:P88"/>
    <mergeCell ref="O84:P84"/>
    <mergeCell ref="O72:P72"/>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67:P67"/>
    <mergeCell ref="N87:P87"/>
    <mergeCell ref="O66:P66"/>
    <mergeCell ref="E77:I77"/>
    <mergeCell ref="E74:G74"/>
    <mergeCell ref="O79:P79"/>
    <mergeCell ref="O82:P82"/>
    <mergeCell ref="A83:L83"/>
    <mergeCell ref="N89:Q91"/>
    <mergeCell ref="H66:I66"/>
    <mergeCell ref="O71:P71"/>
    <mergeCell ref="K90:L90"/>
    <mergeCell ref="J59:K59"/>
    <mergeCell ref="J69:K69"/>
    <mergeCell ref="J63:K63"/>
    <mergeCell ref="E73:G73"/>
    <mergeCell ref="E76:G76"/>
    <mergeCell ref="O68:P68"/>
    <mergeCell ref="O69:P69"/>
    <mergeCell ref="O70:P70"/>
    <mergeCell ref="H65:I65"/>
    <mergeCell ref="E59:G59"/>
    <mergeCell ref="H61:I61"/>
    <mergeCell ref="E60:G60"/>
    <mergeCell ref="H60:I60"/>
    <mergeCell ref="H62:I62"/>
    <mergeCell ref="H67:I67"/>
    <mergeCell ref="H59:I59"/>
    <mergeCell ref="H63:I63"/>
  </mergeCells>
  <phoneticPr fontId="0" type="noConversion"/>
  <dataValidations disablePrompts="1"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F0"/>
  </sheetPr>
  <dimension ref="A1:AB76"/>
  <sheetViews>
    <sheetView zoomScaleNormal="100" workbookViewId="0">
      <selection activeCell="D10" sqref="D10:E10"/>
    </sheetView>
  </sheetViews>
  <sheetFormatPr defaultRowHeight="12.75"/>
  <cols>
    <col min="1" max="1" width="4.42578125" style="251" customWidth="1"/>
    <col min="2" max="4" width="9.140625" style="251"/>
    <col min="5" max="11" width="17" style="251" customWidth="1"/>
    <col min="12" max="16384" width="9.140625" style="251"/>
  </cols>
  <sheetData>
    <row r="1" spans="1:28" ht="29.25" customHeight="1">
      <c r="A1" s="1665"/>
      <c r="B1" s="1665"/>
      <c r="C1" s="1665"/>
      <c r="D1" s="1662" t="s">
        <v>200</v>
      </c>
      <c r="E1" s="1662"/>
      <c r="F1" s="1662"/>
      <c r="G1" s="1662"/>
      <c r="H1" s="1662"/>
      <c r="I1" s="1662"/>
      <c r="J1" s="1662"/>
      <c r="K1" s="1662"/>
      <c r="L1" s="181"/>
      <c r="M1" s="181"/>
      <c r="N1" s="181"/>
      <c r="O1" s="181"/>
      <c r="P1" s="95"/>
      <c r="Q1" s="95"/>
      <c r="R1" s="95"/>
      <c r="S1" s="95"/>
      <c r="T1" s="95"/>
      <c r="U1" s="95"/>
      <c r="V1" s="95"/>
      <c r="W1" s="95"/>
      <c r="X1" s="95"/>
      <c r="Y1" s="93"/>
      <c r="Z1" s="93"/>
      <c r="AA1" s="93"/>
      <c r="AB1" s="93"/>
    </row>
    <row r="4" spans="1:28" s="213" customFormat="1" ht="15.75">
      <c r="A4" s="297" t="s">
        <v>158</v>
      </c>
      <c r="B4" s="213" t="s">
        <v>313</v>
      </c>
    </row>
    <row r="5" spans="1:28" s="213" customFormat="1" ht="15.75"/>
    <row r="6" spans="1:28" s="213" customFormat="1" ht="15.75">
      <c r="A6" s="297" t="s">
        <v>159</v>
      </c>
      <c r="B6" s="213" t="s">
        <v>322</v>
      </c>
    </row>
    <row r="7" spans="1:28" s="213" customFormat="1" ht="15.75"/>
    <row r="8" spans="1:28" s="213" customFormat="1" ht="15.75">
      <c r="A8" s="297" t="s">
        <v>160</v>
      </c>
      <c r="B8" s="213" t="s">
        <v>321</v>
      </c>
    </row>
    <row r="9" spans="1:28" s="213" customFormat="1" ht="15.75">
      <c r="A9" s="297"/>
      <c r="B9" s="213" t="s">
        <v>273</v>
      </c>
    </row>
    <row r="10" spans="1:28" s="213" customFormat="1" ht="15.75">
      <c r="A10" s="297"/>
    </row>
    <row r="11" spans="1:28" ht="15.75">
      <c r="A11" s="297" t="s">
        <v>195</v>
      </c>
      <c r="B11" s="213" t="s">
        <v>264</v>
      </c>
    </row>
    <row r="12" spans="1:28" ht="15.75">
      <c r="A12" s="297"/>
      <c r="B12" s="213" t="s">
        <v>263</v>
      </c>
    </row>
    <row r="13" spans="1:28" ht="15.75">
      <c r="B13" s="213"/>
    </row>
    <row r="14" spans="1:28" ht="15.75">
      <c r="A14" s="297" t="s">
        <v>197</v>
      </c>
      <c r="B14" s="213" t="s">
        <v>324</v>
      </c>
    </row>
    <row r="15" spans="1:28" ht="15.75">
      <c r="A15" s="297"/>
      <c r="B15" s="355" t="s">
        <v>323</v>
      </c>
      <c r="C15" s="356"/>
      <c r="D15" s="356"/>
      <c r="E15" s="356"/>
      <c r="F15" s="356"/>
      <c r="G15" s="356"/>
    </row>
    <row r="17" spans="1:13" s="213" customFormat="1" ht="15.75">
      <c r="A17" s="297" t="s">
        <v>199</v>
      </c>
      <c r="B17" s="213" t="s">
        <v>343</v>
      </c>
    </row>
    <row r="18" spans="1:13" ht="15.75">
      <c r="B18" s="213"/>
    </row>
    <row r="19" spans="1:13">
      <c r="E19" s="299" t="s">
        <v>262</v>
      </c>
      <c r="F19" s="300" t="s">
        <v>250</v>
      </c>
      <c r="G19" s="300"/>
      <c r="H19" s="301"/>
      <c r="J19" s="293"/>
      <c r="K19" s="298"/>
      <c r="L19" s="298"/>
      <c r="M19" s="298"/>
    </row>
    <row r="20" spans="1:13">
      <c r="E20" s="302"/>
      <c r="F20" s="303" t="s">
        <v>251</v>
      </c>
      <c r="G20" s="303"/>
      <c r="H20" s="304"/>
      <c r="K20" s="298"/>
      <c r="L20" s="298"/>
      <c r="M20" s="298"/>
    </row>
    <row r="21" spans="1:13">
      <c r="E21" s="305"/>
      <c r="F21" s="306" t="s">
        <v>252</v>
      </c>
      <c r="G21" s="306"/>
      <c r="H21" s="307"/>
      <c r="K21" s="298"/>
      <c r="L21" s="298"/>
      <c r="M21" s="298"/>
    </row>
    <row r="22" spans="1:13">
      <c r="F22" s="298"/>
      <c r="G22" s="298"/>
      <c r="H22" s="298"/>
      <c r="K22" s="298"/>
      <c r="L22" s="298"/>
      <c r="M22" s="298"/>
    </row>
    <row r="23" spans="1:13">
      <c r="K23" s="298"/>
      <c r="L23" s="298"/>
      <c r="M23" s="298"/>
    </row>
    <row r="24" spans="1:13" ht="15.75">
      <c r="A24" s="297" t="s">
        <v>203</v>
      </c>
      <c r="B24" s="213" t="s">
        <v>272</v>
      </c>
      <c r="H24" s="298"/>
      <c r="K24" s="298"/>
      <c r="L24" s="298"/>
      <c r="M24" s="298"/>
    </row>
    <row r="25" spans="1:13">
      <c r="K25" s="298"/>
      <c r="L25" s="298"/>
      <c r="M25" s="298"/>
    </row>
    <row r="26" spans="1:13">
      <c r="E26" s="299" t="s">
        <v>261</v>
      </c>
      <c r="F26" s="300" t="s">
        <v>253</v>
      </c>
      <c r="G26" s="300"/>
      <c r="H26" s="301"/>
    </row>
    <row r="27" spans="1:13">
      <c r="E27" s="302"/>
      <c r="F27" s="303" t="s">
        <v>254</v>
      </c>
      <c r="G27" s="303"/>
      <c r="H27" s="304"/>
    </row>
    <row r="28" spans="1:13">
      <c r="E28" s="302"/>
      <c r="F28" s="303" t="s">
        <v>255</v>
      </c>
      <c r="G28" s="303"/>
      <c r="H28" s="304"/>
    </row>
    <row r="29" spans="1:13">
      <c r="E29" s="302"/>
      <c r="F29" s="303" t="s">
        <v>256</v>
      </c>
      <c r="G29" s="303"/>
      <c r="H29" s="304"/>
    </row>
    <row r="30" spans="1:13">
      <c r="E30" s="302"/>
      <c r="F30" s="303" t="s">
        <v>257</v>
      </c>
      <c r="G30" s="303"/>
      <c r="H30" s="304"/>
    </row>
    <row r="31" spans="1:13">
      <c r="E31" s="302"/>
      <c r="F31" s="303" t="s">
        <v>258</v>
      </c>
      <c r="G31" s="303"/>
      <c r="H31" s="304"/>
    </row>
    <row r="32" spans="1:13">
      <c r="E32" s="302"/>
      <c r="F32" s="303" t="s">
        <v>259</v>
      </c>
      <c r="G32" s="303"/>
      <c r="H32" s="304"/>
    </row>
    <row r="33" spans="1:13">
      <c r="E33" s="305"/>
      <c r="F33" s="306" t="s">
        <v>260</v>
      </c>
      <c r="G33" s="306"/>
      <c r="H33" s="307"/>
    </row>
    <row r="34" spans="1:13">
      <c r="F34" s="298"/>
      <c r="G34" s="298"/>
      <c r="H34" s="298"/>
    </row>
    <row r="35" spans="1:13">
      <c r="F35" s="298"/>
      <c r="G35" s="298"/>
      <c r="H35" s="298"/>
    </row>
    <row r="36" spans="1:13" ht="15.75">
      <c r="A36" s="297" t="s">
        <v>282</v>
      </c>
      <c r="B36" s="213" t="s">
        <v>312</v>
      </c>
      <c r="H36" s="298"/>
      <c r="I36" s="310"/>
      <c r="K36" s="298"/>
      <c r="L36" s="298"/>
      <c r="M36" s="298"/>
    </row>
    <row r="37" spans="1:13" ht="15.75">
      <c r="A37" s="297"/>
      <c r="B37" s="213"/>
      <c r="H37" s="298"/>
      <c r="K37" s="298"/>
      <c r="L37" s="298"/>
      <c r="M37" s="298"/>
    </row>
    <row r="38" spans="1:13" ht="15.75">
      <c r="A38" s="297"/>
      <c r="B38" s="213"/>
      <c r="E38" s="299" t="s">
        <v>292</v>
      </c>
      <c r="F38" s="300" t="s">
        <v>283</v>
      </c>
      <c r="G38" s="300"/>
      <c r="H38" s="301"/>
      <c r="K38" s="298"/>
      <c r="L38" s="298"/>
      <c r="M38" s="298"/>
    </row>
    <row r="39" spans="1:13" ht="15.75">
      <c r="A39" s="297"/>
      <c r="B39" s="213"/>
      <c r="E39" s="311"/>
      <c r="F39" s="303" t="s">
        <v>284</v>
      </c>
      <c r="G39" s="303"/>
      <c r="H39" s="304"/>
      <c r="K39" s="298"/>
      <c r="L39" s="298"/>
      <c r="M39" s="298"/>
    </row>
    <row r="40" spans="1:13" ht="15.75">
      <c r="A40" s="297"/>
      <c r="B40" s="213"/>
      <c r="E40" s="311"/>
      <c r="F40" s="303" t="s">
        <v>285</v>
      </c>
      <c r="G40" s="303"/>
      <c r="H40" s="304"/>
      <c r="K40" s="298"/>
      <c r="L40" s="298"/>
      <c r="M40" s="298"/>
    </row>
    <row r="41" spans="1:13" ht="15.75">
      <c r="A41" s="297"/>
      <c r="B41" s="213"/>
      <c r="E41" s="311"/>
      <c r="F41" s="303" t="s">
        <v>286</v>
      </c>
      <c r="G41" s="303"/>
      <c r="H41" s="304"/>
      <c r="K41" s="298"/>
      <c r="L41" s="298"/>
      <c r="M41" s="298"/>
    </row>
    <row r="42" spans="1:13" ht="15.75">
      <c r="A42" s="297"/>
      <c r="B42" s="213"/>
      <c r="E42" s="311"/>
      <c r="F42" s="303" t="s">
        <v>287</v>
      </c>
      <c r="G42" s="303"/>
      <c r="H42" s="304"/>
      <c r="K42" s="298"/>
      <c r="L42" s="298"/>
      <c r="M42" s="298"/>
    </row>
    <row r="43" spans="1:13" ht="15.75">
      <c r="A43" s="297"/>
      <c r="B43" s="213"/>
      <c r="E43" s="311"/>
      <c r="F43" s="303" t="s">
        <v>288</v>
      </c>
      <c r="G43" s="303"/>
      <c r="H43" s="304"/>
      <c r="K43" s="298"/>
      <c r="L43" s="298"/>
      <c r="M43" s="298"/>
    </row>
    <row r="44" spans="1:13" ht="15.75">
      <c r="A44" s="297"/>
      <c r="B44" s="213"/>
      <c r="E44" s="311"/>
      <c r="F44" s="303" t="s">
        <v>289</v>
      </c>
      <c r="G44" s="303"/>
      <c r="H44" s="304"/>
      <c r="I44" s="303"/>
      <c r="K44" s="298"/>
      <c r="L44" s="298"/>
      <c r="M44" s="298"/>
    </row>
    <row r="45" spans="1:13" ht="15.75">
      <c r="A45" s="297"/>
      <c r="B45" s="213"/>
      <c r="E45" s="311"/>
      <c r="F45" s="303" t="s">
        <v>290</v>
      </c>
      <c r="G45" s="303"/>
      <c r="H45" s="304"/>
      <c r="K45" s="298"/>
      <c r="L45" s="298"/>
      <c r="M45" s="298"/>
    </row>
    <row r="46" spans="1:13" ht="15.75">
      <c r="A46" s="297"/>
      <c r="B46" s="213"/>
      <c r="E46" s="312"/>
      <c r="F46" s="306" t="s">
        <v>291</v>
      </c>
      <c r="G46" s="306"/>
      <c r="H46" s="307"/>
      <c r="K46" s="298"/>
      <c r="L46" s="298"/>
      <c r="M46" s="298"/>
    </row>
    <row r="47" spans="1:13">
      <c r="F47" s="298"/>
      <c r="G47" s="298"/>
      <c r="H47" s="298"/>
    </row>
    <row r="48" spans="1:13" s="360" customFormat="1">
      <c r="F48" s="361"/>
      <c r="G48" s="361"/>
      <c r="H48" s="361"/>
    </row>
    <row r="49" spans="2:11" ht="23.25" customHeight="1">
      <c r="F49" s="1663" t="s">
        <v>326</v>
      </c>
      <c r="G49" s="1663"/>
      <c r="H49" s="298"/>
    </row>
    <row r="50" spans="2:11" ht="23.25" customHeight="1">
      <c r="F50" s="1663"/>
      <c r="G50" s="1663"/>
      <c r="H50" s="298"/>
    </row>
    <row r="51" spans="2:11" ht="23.25" customHeight="1">
      <c r="F51" s="358"/>
      <c r="G51" s="358"/>
      <c r="H51" s="359"/>
    </row>
    <row r="52" spans="2:11" ht="15.75">
      <c r="C52" s="357" t="s">
        <v>328</v>
      </c>
      <c r="D52" s="308"/>
      <c r="E52" s="308"/>
      <c r="F52" s="308"/>
    </row>
    <row r="53" spans="2:11" ht="15">
      <c r="C53" s="308"/>
      <c r="D53" s="308"/>
      <c r="E53" s="308"/>
      <c r="F53" s="308"/>
    </row>
    <row r="54" spans="2:11" ht="15">
      <c r="C54" s="1664" t="s">
        <v>327</v>
      </c>
      <c r="D54" s="1664"/>
      <c r="E54" s="1664"/>
      <c r="F54" s="1664"/>
      <c r="G54" s="1664"/>
      <c r="H54" s="1664"/>
      <c r="I54" s="1664"/>
      <c r="J54" s="1664"/>
      <c r="K54" s="1664"/>
    </row>
    <row r="55" spans="2:11" ht="15">
      <c r="C55" s="308"/>
    </row>
    <row r="56" spans="2:11">
      <c r="B56" s="309" t="s">
        <v>158</v>
      </c>
      <c r="C56" s="251" t="s">
        <v>249</v>
      </c>
    </row>
    <row r="57" spans="2:11">
      <c r="B57" s="309"/>
    </row>
    <row r="58" spans="2:11">
      <c r="B58" s="309" t="s">
        <v>159</v>
      </c>
      <c r="C58" s="251" t="s">
        <v>329</v>
      </c>
    </row>
    <row r="59" spans="2:11">
      <c r="B59" s="309"/>
    </row>
    <row r="60" spans="2:11">
      <c r="B60" s="309" t="s">
        <v>160</v>
      </c>
      <c r="C60" s="251" t="s">
        <v>347</v>
      </c>
    </row>
    <row r="61" spans="2:11">
      <c r="B61" s="309"/>
    </row>
    <row r="62" spans="2:11">
      <c r="B62" s="309" t="s">
        <v>195</v>
      </c>
      <c r="C62" s="251" t="s">
        <v>265</v>
      </c>
    </row>
    <row r="63" spans="2:11">
      <c r="B63" s="309"/>
    </row>
    <row r="64" spans="2:11">
      <c r="B64" s="309" t="s">
        <v>197</v>
      </c>
      <c r="C64" s="251" t="s">
        <v>330</v>
      </c>
    </row>
    <row r="65" spans="2:10">
      <c r="B65" s="309"/>
    </row>
    <row r="66" spans="2:10">
      <c r="B66" s="309" t="s">
        <v>199</v>
      </c>
      <c r="C66" s="251" t="s">
        <v>266</v>
      </c>
    </row>
    <row r="68" spans="2:10" ht="13.5" thickBot="1"/>
    <row r="69" spans="2:10">
      <c r="C69" s="329"/>
      <c r="D69" s="330"/>
      <c r="E69" s="330"/>
      <c r="F69" s="330"/>
      <c r="G69" s="330"/>
      <c r="H69" s="330"/>
      <c r="I69" s="330"/>
      <c r="J69" s="331"/>
    </row>
    <row r="70" spans="2:10" s="310" customFormat="1">
      <c r="C70" s="332" t="s">
        <v>276</v>
      </c>
      <c r="D70" s="333"/>
      <c r="E70" s="333"/>
      <c r="F70" s="333"/>
      <c r="G70" s="334" t="s">
        <v>275</v>
      </c>
      <c r="H70" s="333"/>
      <c r="I70" s="333"/>
      <c r="J70" s="335" t="s">
        <v>274</v>
      </c>
    </row>
    <row r="71" spans="2:10" s="310" customFormat="1">
      <c r="C71" s="336"/>
      <c r="D71" s="333"/>
      <c r="E71" s="333"/>
      <c r="F71" s="333"/>
      <c r="G71" s="333"/>
      <c r="H71" s="333"/>
      <c r="I71" s="333"/>
      <c r="J71" s="337"/>
    </row>
    <row r="72" spans="2:10" s="310" customFormat="1">
      <c r="C72" s="336" t="s">
        <v>277</v>
      </c>
      <c r="D72" s="333"/>
      <c r="E72" s="333"/>
      <c r="F72" s="333"/>
      <c r="G72" s="338" t="s">
        <v>280</v>
      </c>
      <c r="H72" s="333"/>
      <c r="I72" s="333"/>
      <c r="J72" s="337" t="s">
        <v>281</v>
      </c>
    </row>
    <row r="73" spans="2:10" s="310" customFormat="1">
      <c r="C73" s="336" t="s">
        <v>278</v>
      </c>
      <c r="D73" s="333"/>
      <c r="E73" s="333"/>
      <c r="F73" s="333"/>
      <c r="G73" s="333"/>
      <c r="H73" s="333"/>
      <c r="I73" s="333"/>
      <c r="J73" s="337"/>
    </row>
    <row r="74" spans="2:10" s="310" customFormat="1">
      <c r="C74" s="336" t="s">
        <v>279</v>
      </c>
      <c r="D74" s="333"/>
      <c r="E74" s="333"/>
      <c r="F74" s="333"/>
      <c r="G74" s="333"/>
      <c r="H74" s="333"/>
      <c r="I74" s="333"/>
      <c r="J74" s="337"/>
    </row>
    <row r="75" spans="2:10" s="310" customFormat="1" ht="13.5" thickBot="1">
      <c r="C75" s="339"/>
      <c r="D75" s="340"/>
      <c r="E75" s="340"/>
      <c r="F75" s="340"/>
      <c r="G75" s="340"/>
      <c r="H75" s="340"/>
      <c r="I75" s="340"/>
      <c r="J75" s="341"/>
    </row>
    <row r="76" spans="2:10" s="310" customFormat="1"/>
  </sheetData>
  <mergeCells count="4">
    <mergeCell ref="D1:K1"/>
    <mergeCell ref="F49:G50"/>
    <mergeCell ref="C54:K54"/>
    <mergeCell ref="A1:C1"/>
  </mergeCells>
  <hyperlinks>
    <hyperlink ref="G72" r:id="rId1" xr:uid="{00000000-0004-0000-1300-000000000000}"/>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P84"/>
  <sheetViews>
    <sheetView zoomScaleNormal="100" workbookViewId="0">
      <selection activeCell="D10" sqref="D10:E10"/>
    </sheetView>
  </sheetViews>
  <sheetFormatPr defaultRowHeight="12.75"/>
  <cols>
    <col min="1" max="1" width="12" style="354" customWidth="1"/>
  </cols>
  <sheetData>
    <row r="1" spans="1:16" ht="27.75">
      <c r="A1" s="1661"/>
      <c r="B1" s="1661"/>
      <c r="C1" s="1661"/>
      <c r="D1" s="1666" t="s">
        <v>270</v>
      </c>
      <c r="E1" s="1666"/>
      <c r="F1" s="1666"/>
      <c r="G1" s="1666"/>
      <c r="H1" s="1666"/>
      <c r="I1" s="1666"/>
      <c r="J1" s="1666"/>
      <c r="K1" s="1666"/>
      <c r="L1" s="1666"/>
      <c r="M1" s="1666"/>
      <c r="N1" s="1666"/>
    </row>
    <row r="4" spans="1:16" s="251" customFormat="1" ht="15.75">
      <c r="A4" s="1667" t="s">
        <v>325</v>
      </c>
      <c r="B4" s="1667"/>
      <c r="C4" s="1667"/>
      <c r="D4" s="1667"/>
      <c r="E4" s="1667"/>
      <c r="F4" s="1667"/>
      <c r="G4" s="1667"/>
      <c r="H4" s="1667"/>
      <c r="I4" s="1667"/>
      <c r="J4" s="1667"/>
      <c r="K4" s="1667"/>
      <c r="L4" s="1667"/>
      <c r="M4" s="1667"/>
      <c r="N4" s="1667"/>
      <c r="O4" s="1667"/>
      <c r="P4" s="1667"/>
    </row>
    <row r="5" spans="1:16" s="251" customFormat="1" ht="27" customHeight="1">
      <c r="A5" s="628"/>
    </row>
    <row r="6" spans="1:16" s="184" customFormat="1" ht="15">
      <c r="A6" s="631" t="s">
        <v>158</v>
      </c>
      <c r="B6" s="630" t="s">
        <v>303</v>
      </c>
      <c r="C6" s="630"/>
      <c r="D6" s="630"/>
      <c r="E6" s="630"/>
      <c r="F6" s="630"/>
      <c r="G6" s="630"/>
      <c r="H6" s="630"/>
      <c r="I6" s="630"/>
    </row>
    <row r="45" spans="1:10" s="184" customFormat="1" ht="15">
      <c r="A45" s="631" t="s">
        <v>159</v>
      </c>
      <c r="B45" s="630" t="s">
        <v>304</v>
      </c>
      <c r="C45" s="630"/>
      <c r="D45" s="630"/>
      <c r="E45" s="630"/>
      <c r="F45" s="630"/>
      <c r="G45" s="630"/>
      <c r="H45" s="630"/>
      <c r="I45" s="630"/>
      <c r="J45" s="630"/>
    </row>
    <row r="84" spans="1:6" ht="15">
      <c r="A84" s="631" t="s">
        <v>160</v>
      </c>
      <c r="B84" s="630" t="s">
        <v>305</v>
      </c>
      <c r="C84" s="632"/>
      <c r="D84" s="632"/>
      <c r="E84" s="632"/>
      <c r="F84" s="632"/>
    </row>
  </sheetData>
  <mergeCells count="3">
    <mergeCell ref="D1:N1"/>
    <mergeCell ref="A4:P4"/>
    <mergeCell ref="A1:C1"/>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zoomScale="115" zoomScaleNormal="115" workbookViewId="0">
      <selection activeCell="D10" sqref="D10:E10"/>
    </sheetView>
  </sheetViews>
  <sheetFormatPr defaultRowHeight="12.75"/>
  <cols>
    <col min="1" max="1" width="7.7109375" customWidth="1"/>
    <col min="2" max="2" width="5.85546875" customWidth="1"/>
    <col min="3" max="3" width="4.5703125" customWidth="1"/>
  </cols>
  <sheetData>
    <row r="1" spans="1:12" ht="27.75">
      <c r="A1" s="1661"/>
      <c r="B1" s="1661"/>
      <c r="C1" s="1661"/>
      <c r="D1" s="629" t="s">
        <v>306</v>
      </c>
      <c r="E1" s="629"/>
      <c r="F1" s="629"/>
      <c r="G1" s="629"/>
      <c r="H1" s="629"/>
      <c r="I1" s="629"/>
      <c r="J1" s="629"/>
      <c r="K1" s="629"/>
      <c r="L1" s="629"/>
    </row>
  </sheetData>
  <mergeCells count="1">
    <mergeCell ref="A1:C1"/>
  </mergeCells>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2"/>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79</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51"/>
      <c r="E4" s="1152"/>
      <c r="F4" s="668">
        <f t="shared" ref="F4:F30" si="0">SUM(H4:I4)</f>
        <v>0</v>
      </c>
      <c r="G4" s="669">
        <f t="shared" ref="G4:G19" si="1">SUM(J4:V4)</f>
        <v>0</v>
      </c>
      <c r="H4" s="670"/>
      <c r="I4" s="671"/>
      <c r="J4" s="672"/>
      <c r="K4" s="673"/>
      <c r="L4" s="673"/>
      <c r="M4" s="673"/>
      <c r="N4" s="673"/>
      <c r="O4" s="673"/>
      <c r="P4" s="673"/>
      <c r="Q4" s="673"/>
      <c r="R4" s="673"/>
      <c r="S4" s="673"/>
      <c r="T4" s="674"/>
      <c r="U4" s="674"/>
      <c r="V4" s="671"/>
    </row>
    <row r="5" spans="1:24" ht="22.5" customHeight="1">
      <c r="A5" s="693"/>
      <c r="B5" s="694"/>
      <c r="C5" s="695"/>
      <c r="D5" s="1004"/>
      <c r="E5" s="1005"/>
      <c r="F5" s="668">
        <f t="shared" si="0"/>
        <v>0</v>
      </c>
      <c r="G5" s="669">
        <f t="shared" si="1"/>
        <v>0</v>
      </c>
      <c r="H5" s="675"/>
      <c r="I5" s="783"/>
      <c r="J5" s="784"/>
      <c r="K5" s="785"/>
      <c r="L5" s="785"/>
      <c r="M5" s="785"/>
      <c r="N5" s="785"/>
      <c r="O5" s="785"/>
      <c r="P5" s="785"/>
      <c r="Q5" s="785"/>
      <c r="R5" s="785"/>
      <c r="S5" s="785"/>
      <c r="T5" s="786"/>
      <c r="U5" s="786"/>
      <c r="V5" s="783"/>
    </row>
    <row r="6" spans="1:24" ht="22.5" customHeight="1">
      <c r="A6" s="693"/>
      <c r="B6" s="694"/>
      <c r="C6" s="695"/>
      <c r="D6" s="1004"/>
      <c r="E6" s="1005"/>
      <c r="F6" s="668">
        <f t="shared" si="0"/>
        <v>0</v>
      </c>
      <c r="G6" s="669">
        <f t="shared" si="1"/>
        <v>0</v>
      </c>
      <c r="H6" s="675"/>
      <c r="I6" s="783"/>
      <c r="J6" s="784"/>
      <c r="K6" s="785"/>
      <c r="L6" s="785"/>
      <c r="M6" s="785"/>
      <c r="N6" s="785"/>
      <c r="O6" s="785"/>
      <c r="P6" s="826"/>
      <c r="Q6" s="785"/>
      <c r="R6" s="785"/>
      <c r="S6" s="785"/>
      <c r="T6" s="786"/>
      <c r="U6" s="786"/>
      <c r="V6" s="783"/>
    </row>
    <row r="7" spans="1:24" ht="23.1" customHeight="1">
      <c r="A7" s="693"/>
      <c r="B7" s="694"/>
      <c r="C7" s="695"/>
      <c r="D7" s="1004"/>
      <c r="E7" s="1005"/>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0"/>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0"/>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0"/>
        <v>0</v>
      </c>
      <c r="G20" s="669">
        <f t="shared" ref="G20:G30"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ref="F31:F42" si="3">SUM(H31:I31)</f>
        <v>0</v>
      </c>
      <c r="G31" s="669">
        <f t="shared" ref="G31:G42" si="4">SUM(J31:V31)</f>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3"/>
        <v>0</v>
      </c>
      <c r="G32" s="669">
        <f t="shared" si="4"/>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3"/>
        <v>0</v>
      </c>
      <c r="G33" s="669">
        <f t="shared" si="4"/>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3"/>
        <v>0</v>
      </c>
      <c r="G34" s="669">
        <f t="shared" si="4"/>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3"/>
        <v>0</v>
      </c>
      <c r="G35" s="669">
        <f t="shared" si="4"/>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si="3"/>
        <v>0</v>
      </c>
      <c r="G36" s="669">
        <f t="shared" si="4"/>
        <v>0</v>
      </c>
      <c r="H36" s="675"/>
      <c r="I36" s="783"/>
      <c r="J36" s="784"/>
      <c r="K36" s="785"/>
      <c r="L36" s="785"/>
      <c r="M36" s="785"/>
      <c r="N36" s="785"/>
      <c r="O36" s="785"/>
      <c r="P36" s="785"/>
      <c r="Q36" s="785"/>
      <c r="R36" s="785"/>
      <c r="S36" s="785"/>
      <c r="T36" s="786"/>
      <c r="U36" s="786"/>
      <c r="V36" s="783"/>
    </row>
    <row r="37" spans="1:22" ht="23.1" customHeight="1">
      <c r="A37" s="693"/>
      <c r="B37" s="694"/>
      <c r="C37" s="695"/>
      <c r="D37" s="999"/>
      <c r="E37" s="1000"/>
      <c r="F37" s="668">
        <f t="shared" si="3"/>
        <v>0</v>
      </c>
      <c r="G37" s="669">
        <f t="shared" si="4"/>
        <v>0</v>
      </c>
      <c r="H37" s="675"/>
      <c r="I37" s="783"/>
      <c r="J37" s="784"/>
      <c r="K37" s="785"/>
      <c r="L37" s="785"/>
      <c r="M37" s="785"/>
      <c r="N37" s="785"/>
      <c r="O37" s="785"/>
      <c r="P37" s="785"/>
      <c r="Q37" s="785"/>
      <c r="R37" s="785"/>
      <c r="S37" s="785"/>
      <c r="T37" s="786"/>
      <c r="U37" s="786"/>
      <c r="V37" s="783"/>
    </row>
    <row r="38" spans="1:22" ht="23.1" customHeight="1">
      <c r="A38" s="693"/>
      <c r="B38" s="694"/>
      <c r="C38" s="695"/>
      <c r="D38" s="999"/>
      <c r="E38" s="1000"/>
      <c r="F38" s="668">
        <f t="shared" si="3"/>
        <v>0</v>
      </c>
      <c r="G38" s="669">
        <f t="shared" si="4"/>
        <v>0</v>
      </c>
      <c r="H38" s="675"/>
      <c r="I38" s="783"/>
      <c r="J38" s="784"/>
      <c r="K38" s="785"/>
      <c r="L38" s="785"/>
      <c r="M38" s="785"/>
      <c r="N38" s="785"/>
      <c r="O38" s="785"/>
      <c r="P38" s="785"/>
      <c r="Q38" s="785"/>
      <c r="R38" s="785"/>
      <c r="S38" s="785"/>
      <c r="T38" s="786"/>
      <c r="U38" s="786"/>
      <c r="V38" s="783"/>
    </row>
    <row r="39" spans="1:22" ht="23.1" customHeight="1">
      <c r="A39" s="693"/>
      <c r="B39" s="694"/>
      <c r="C39" s="695"/>
      <c r="D39" s="999"/>
      <c r="E39" s="1000"/>
      <c r="F39" s="668">
        <f t="shared" si="3"/>
        <v>0</v>
      </c>
      <c r="G39" s="669">
        <f t="shared" si="4"/>
        <v>0</v>
      </c>
      <c r="H39" s="675"/>
      <c r="I39" s="783"/>
      <c r="J39" s="784"/>
      <c r="K39" s="785"/>
      <c r="L39" s="785"/>
      <c r="M39" s="785"/>
      <c r="N39" s="785"/>
      <c r="O39" s="785"/>
      <c r="P39" s="785"/>
      <c r="Q39" s="785"/>
      <c r="R39" s="785"/>
      <c r="S39" s="785"/>
      <c r="T39" s="786"/>
      <c r="U39" s="786"/>
      <c r="V39" s="783"/>
    </row>
    <row r="40" spans="1:22" ht="23.1" customHeight="1">
      <c r="A40" s="693"/>
      <c r="B40" s="694"/>
      <c r="C40" s="695"/>
      <c r="D40" s="999"/>
      <c r="E40" s="1000"/>
      <c r="F40" s="668">
        <f t="shared" si="3"/>
        <v>0</v>
      </c>
      <c r="G40" s="669">
        <f t="shared" si="4"/>
        <v>0</v>
      </c>
      <c r="H40" s="675"/>
      <c r="I40" s="783"/>
      <c r="J40" s="784"/>
      <c r="K40" s="785"/>
      <c r="L40" s="785"/>
      <c r="M40" s="785"/>
      <c r="N40" s="785"/>
      <c r="O40" s="785"/>
      <c r="P40" s="785"/>
      <c r="Q40" s="785"/>
      <c r="R40" s="785"/>
      <c r="S40" s="785"/>
      <c r="T40" s="786"/>
      <c r="U40" s="786"/>
      <c r="V40" s="783"/>
    </row>
    <row r="41" spans="1:22" ht="23.1" customHeight="1">
      <c r="A41" s="693"/>
      <c r="B41" s="694"/>
      <c r="C41" s="695"/>
      <c r="D41" s="999"/>
      <c r="E41" s="1000"/>
      <c r="F41" s="668">
        <f t="shared" si="3"/>
        <v>0</v>
      </c>
      <c r="G41" s="669">
        <f t="shared" si="4"/>
        <v>0</v>
      </c>
      <c r="H41" s="675"/>
      <c r="I41" s="783"/>
      <c r="J41" s="784"/>
      <c r="K41" s="785"/>
      <c r="L41" s="785"/>
      <c r="M41" s="785"/>
      <c r="N41" s="785"/>
      <c r="O41" s="785"/>
      <c r="P41" s="785"/>
      <c r="Q41" s="785"/>
      <c r="R41" s="785"/>
      <c r="S41" s="785"/>
      <c r="T41" s="786"/>
      <c r="U41" s="786"/>
      <c r="V41" s="783"/>
    </row>
    <row r="42" spans="1:22" ht="23.1" customHeight="1">
      <c r="A42" s="693"/>
      <c r="B42" s="694"/>
      <c r="C42" s="695"/>
      <c r="D42" s="999"/>
      <c r="E42" s="1000"/>
      <c r="F42" s="668">
        <f t="shared" si="3"/>
        <v>0</v>
      </c>
      <c r="G42" s="669">
        <f t="shared" si="4"/>
        <v>0</v>
      </c>
      <c r="H42" s="675"/>
      <c r="I42" s="783"/>
      <c r="J42" s="784"/>
      <c r="K42" s="785"/>
      <c r="L42" s="785"/>
      <c r="M42" s="785"/>
      <c r="N42" s="785"/>
      <c r="O42" s="785"/>
      <c r="P42" s="785"/>
      <c r="Q42" s="785"/>
      <c r="R42" s="785"/>
      <c r="S42" s="785"/>
      <c r="T42" s="786"/>
      <c r="U42" s="786"/>
      <c r="V42" s="783"/>
    </row>
    <row r="43" spans="1:22" ht="23.1" customHeight="1">
      <c r="A43" s="693"/>
      <c r="B43" s="694"/>
      <c r="C43" s="695"/>
      <c r="D43" s="999"/>
      <c r="E43" s="1000"/>
      <c r="F43" s="668">
        <f t="shared" ref="F43:F49" si="5">SUM(H43:I43)</f>
        <v>0</v>
      </c>
      <c r="G43" s="669">
        <f t="shared" ref="G43:G49" si="6">SUM(J43:V43)</f>
        <v>0</v>
      </c>
      <c r="H43" s="675"/>
      <c r="I43" s="783"/>
      <c r="J43" s="784"/>
      <c r="K43" s="785"/>
      <c r="L43" s="785"/>
      <c r="M43" s="785"/>
      <c r="N43" s="785"/>
      <c r="O43" s="785"/>
      <c r="P43" s="785"/>
      <c r="Q43" s="785"/>
      <c r="R43" s="785"/>
      <c r="S43" s="785"/>
      <c r="T43" s="786"/>
      <c r="U43" s="786"/>
      <c r="V43" s="783"/>
    </row>
    <row r="44" spans="1:22" ht="23.1" customHeight="1">
      <c r="A44" s="693"/>
      <c r="B44" s="694"/>
      <c r="C44" s="695"/>
      <c r="D44" s="999"/>
      <c r="E44" s="1000"/>
      <c r="F44" s="668">
        <f t="shared" si="5"/>
        <v>0</v>
      </c>
      <c r="G44" s="669">
        <f t="shared" si="6"/>
        <v>0</v>
      </c>
      <c r="H44" s="675"/>
      <c r="I44" s="783"/>
      <c r="J44" s="784"/>
      <c r="K44" s="785"/>
      <c r="L44" s="785"/>
      <c r="M44" s="785"/>
      <c r="N44" s="785"/>
      <c r="O44" s="785"/>
      <c r="P44" s="785"/>
      <c r="Q44" s="785"/>
      <c r="R44" s="785"/>
      <c r="S44" s="785"/>
      <c r="T44" s="786"/>
      <c r="U44" s="786"/>
      <c r="V44" s="783"/>
    </row>
    <row r="45" spans="1:22" ht="23.1" customHeight="1">
      <c r="A45" s="693"/>
      <c r="B45" s="694"/>
      <c r="C45" s="695"/>
      <c r="D45" s="999"/>
      <c r="E45" s="1000"/>
      <c r="F45" s="668">
        <f t="shared" si="5"/>
        <v>0</v>
      </c>
      <c r="G45" s="669">
        <f t="shared" si="6"/>
        <v>0</v>
      </c>
      <c r="H45" s="675"/>
      <c r="I45" s="783"/>
      <c r="J45" s="784"/>
      <c r="K45" s="785"/>
      <c r="L45" s="785"/>
      <c r="M45" s="785"/>
      <c r="N45" s="785"/>
      <c r="O45" s="785"/>
      <c r="P45" s="785"/>
      <c r="Q45" s="785"/>
      <c r="R45" s="785"/>
      <c r="S45" s="785"/>
      <c r="T45" s="786"/>
      <c r="U45" s="786"/>
      <c r="V45" s="783"/>
    </row>
    <row r="46" spans="1:22" ht="23.1" customHeight="1">
      <c r="A46" s="693"/>
      <c r="B46" s="694"/>
      <c r="C46" s="695"/>
      <c r="D46" s="999"/>
      <c r="E46" s="1000"/>
      <c r="F46" s="668">
        <f t="shared" si="5"/>
        <v>0</v>
      </c>
      <c r="G46" s="669">
        <f t="shared" si="6"/>
        <v>0</v>
      </c>
      <c r="H46" s="675"/>
      <c r="I46" s="783"/>
      <c r="J46" s="784"/>
      <c r="K46" s="785"/>
      <c r="L46" s="785"/>
      <c r="M46" s="785"/>
      <c r="N46" s="785"/>
      <c r="O46" s="785"/>
      <c r="P46" s="785"/>
      <c r="Q46" s="785"/>
      <c r="R46" s="785"/>
      <c r="S46" s="785"/>
      <c r="T46" s="786"/>
      <c r="U46" s="786"/>
      <c r="V46" s="783"/>
    </row>
    <row r="47" spans="1:22" ht="23.1" customHeight="1">
      <c r="A47" s="693"/>
      <c r="B47" s="694"/>
      <c r="C47" s="695"/>
      <c r="D47" s="999"/>
      <c r="E47" s="1000"/>
      <c r="F47" s="668">
        <f t="shared" si="5"/>
        <v>0</v>
      </c>
      <c r="G47" s="669">
        <f t="shared" si="6"/>
        <v>0</v>
      </c>
      <c r="H47" s="675"/>
      <c r="I47" s="783"/>
      <c r="J47" s="784"/>
      <c r="K47" s="785"/>
      <c r="L47" s="785"/>
      <c r="M47" s="785"/>
      <c r="N47" s="785"/>
      <c r="O47" s="785"/>
      <c r="P47" s="785"/>
      <c r="Q47" s="785"/>
      <c r="R47" s="785"/>
      <c r="S47" s="785"/>
      <c r="T47" s="786"/>
      <c r="U47" s="786"/>
      <c r="V47" s="783"/>
    </row>
    <row r="48" spans="1:22" ht="23.1" customHeight="1">
      <c r="A48" s="693"/>
      <c r="B48" s="694"/>
      <c r="C48" s="695"/>
      <c r="D48" s="999"/>
      <c r="E48" s="1000"/>
      <c r="F48" s="668">
        <f t="shared" si="5"/>
        <v>0</v>
      </c>
      <c r="G48" s="669">
        <f t="shared" si="6"/>
        <v>0</v>
      </c>
      <c r="H48" s="675"/>
      <c r="I48" s="783"/>
      <c r="J48" s="784"/>
      <c r="K48" s="785"/>
      <c r="L48" s="785"/>
      <c r="M48" s="785"/>
      <c r="N48" s="785"/>
      <c r="O48" s="785"/>
      <c r="P48" s="785"/>
      <c r="Q48" s="785"/>
      <c r="R48" s="785"/>
      <c r="S48" s="785"/>
      <c r="T48" s="786"/>
      <c r="U48" s="786"/>
      <c r="V48" s="783"/>
    </row>
    <row r="49" spans="1:22" ht="23.1" customHeight="1" thickBot="1">
      <c r="A49" s="693"/>
      <c r="B49" s="694"/>
      <c r="C49" s="695"/>
      <c r="D49" s="999"/>
      <c r="E49" s="1000"/>
      <c r="F49" s="668">
        <f t="shared" si="5"/>
        <v>0</v>
      </c>
      <c r="G49" s="669">
        <f t="shared" si="6"/>
        <v>0</v>
      </c>
      <c r="H49" s="675"/>
      <c r="I49" s="783"/>
      <c r="J49" s="784"/>
      <c r="K49" s="785"/>
      <c r="L49" s="785"/>
      <c r="M49" s="785"/>
      <c r="N49" s="785"/>
      <c r="O49" s="785"/>
      <c r="P49" s="785"/>
      <c r="Q49" s="785"/>
      <c r="R49" s="785"/>
      <c r="S49" s="785"/>
      <c r="T49" s="786"/>
      <c r="U49" s="786"/>
      <c r="V49" s="783"/>
    </row>
    <row r="50" spans="1:22" ht="30" customHeight="1" thickBot="1">
      <c r="A50" s="705"/>
      <c r="B50" s="706"/>
      <c r="C50" s="706"/>
      <c r="D50" s="1016" t="s">
        <v>3</v>
      </c>
      <c r="E50" s="1017"/>
      <c r="F50" s="795">
        <f t="shared" ref="F50:V50" si="7">SUM(F4:F49)</f>
        <v>0</v>
      </c>
      <c r="G50" s="795">
        <f t="shared" si="7"/>
        <v>0</v>
      </c>
      <c r="H50" s="795">
        <f t="shared" si="7"/>
        <v>0</v>
      </c>
      <c r="I50" s="795">
        <f t="shared" si="7"/>
        <v>0</v>
      </c>
      <c r="J50" s="795">
        <f t="shared" si="7"/>
        <v>0</v>
      </c>
      <c r="K50" s="795">
        <f t="shared" si="7"/>
        <v>0</v>
      </c>
      <c r="L50" s="795">
        <f t="shared" si="7"/>
        <v>0</v>
      </c>
      <c r="M50" s="795">
        <f t="shared" si="7"/>
        <v>0</v>
      </c>
      <c r="N50" s="795">
        <f t="shared" si="7"/>
        <v>0</v>
      </c>
      <c r="O50" s="795">
        <f t="shared" si="7"/>
        <v>0</v>
      </c>
      <c r="P50" s="795">
        <f t="shared" si="7"/>
        <v>0</v>
      </c>
      <c r="Q50" s="795">
        <f t="shared" si="7"/>
        <v>0</v>
      </c>
      <c r="R50" s="796">
        <f t="shared" si="7"/>
        <v>0</v>
      </c>
      <c r="S50" s="796">
        <f t="shared" si="7"/>
        <v>0</v>
      </c>
      <c r="T50" s="796">
        <f t="shared" si="7"/>
        <v>0</v>
      </c>
      <c r="U50" s="796">
        <f t="shared" si="7"/>
        <v>0</v>
      </c>
      <c r="V50" s="797">
        <f t="shared" si="7"/>
        <v>0</v>
      </c>
    </row>
    <row r="51" spans="1:22" ht="30" customHeight="1" thickTop="1" thickBot="1">
      <c r="A51" s="1023" t="s">
        <v>134</v>
      </c>
      <c r="B51" s="1024"/>
      <c r="C51" s="1024"/>
      <c r="D51" s="1025"/>
      <c r="E51" s="798">
        <f>Jan!E51</f>
        <v>0</v>
      </c>
      <c r="F51" s="115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February</v>
      </c>
      <c r="K53" s="1118"/>
      <c r="L53" s="719">
        <f>'BEGIN HERE'!J6</f>
        <v>0</v>
      </c>
      <c r="M53" s="1020" t="str">
        <f>Jan!M53</f>
        <v>BANK RECONCILIATION</v>
      </c>
      <c r="N53" s="1020"/>
      <c r="O53" s="1020"/>
      <c r="P53" s="1021"/>
      <c r="Q53" s="720" t="str">
        <f>J53</f>
        <v>February</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Jan!J77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February</v>
      </c>
      <c r="I57" s="969"/>
      <c r="J57" s="962" t="str">
        <f>Jan!J57</f>
        <v>Year to Date</v>
      </c>
      <c r="K57" s="96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53" t="str">
        <f>H3</f>
        <v>Dues</v>
      </c>
      <c r="F58" s="1154"/>
      <c r="G58" s="1154"/>
      <c r="H58" s="1116">
        <f>H50</f>
        <v>0</v>
      </c>
      <c r="I58" s="1116"/>
      <c r="J58" s="1110">
        <f>H58+Jan!J58</f>
        <v>0</v>
      </c>
      <c r="K58" s="1110"/>
      <c r="L58" s="839"/>
      <c r="M58" s="742"/>
      <c r="N58" s="743"/>
      <c r="O58" s="906"/>
      <c r="P58" s="907"/>
      <c r="Q58" s="742"/>
      <c r="R58" s="744"/>
      <c r="S58" s="906"/>
      <c r="T58" s="907"/>
    </row>
    <row r="59" spans="1:22" ht="24.95" customHeight="1" thickBot="1">
      <c r="A59" s="1022"/>
      <c r="B59" s="1022"/>
      <c r="C59" s="1022"/>
      <c r="D59" s="1022"/>
      <c r="E59" s="1126" t="str">
        <f>I3</f>
        <v>Other</v>
      </c>
      <c r="F59" s="1127"/>
      <c r="G59" s="1127"/>
      <c r="H59" s="1115">
        <f>I50</f>
        <v>0</v>
      </c>
      <c r="I59" s="1115"/>
      <c r="J59" s="1109">
        <f>H59+Jan!J59</f>
        <v>0</v>
      </c>
      <c r="K59" s="1109"/>
      <c r="L59" s="839"/>
      <c r="M59" s="742"/>
      <c r="N59" s="743"/>
      <c r="O59" s="906"/>
      <c r="P59" s="907"/>
      <c r="Q59" s="742"/>
      <c r="R59" s="744"/>
      <c r="S59" s="906"/>
      <c r="T59" s="907"/>
    </row>
    <row r="60" spans="1:22" ht="30.75" customHeight="1" thickBot="1">
      <c r="A60" s="735"/>
      <c r="B60" s="728"/>
      <c r="C60" s="728"/>
      <c r="D60" s="728"/>
      <c r="E60" s="1156" t="str">
        <f>Jan!E60</f>
        <v>Total Income:</v>
      </c>
      <c r="F60" s="1157"/>
      <c r="G60" s="1158"/>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1159" t="str">
        <f>Jan!E61</f>
        <v>EXPENSES</v>
      </c>
      <c r="F61" s="1160"/>
      <c r="G61" s="1161"/>
      <c r="H61" s="1144" t="str">
        <f>C2</f>
        <v>February</v>
      </c>
      <c r="I61" s="1145"/>
      <c r="J61" s="1113" t="str">
        <f>J57</f>
        <v>Year to Date</v>
      </c>
      <c r="K61" s="1114"/>
      <c r="L61" s="837"/>
      <c r="M61" s="742"/>
      <c r="N61" s="743"/>
      <c r="O61" s="906"/>
      <c r="P61" s="907"/>
      <c r="Q61" s="742"/>
      <c r="R61" s="744"/>
      <c r="S61" s="906"/>
      <c r="T61" s="907"/>
    </row>
    <row r="62" spans="1:22" ht="24.95" customHeight="1">
      <c r="A62" s="735"/>
      <c r="B62" s="736"/>
      <c r="C62" s="736"/>
      <c r="D62" s="736"/>
      <c r="E62" s="1153" t="str">
        <f>J3</f>
        <v>CUPE Per Capita</v>
      </c>
      <c r="F62" s="1154"/>
      <c r="G62" s="1154"/>
      <c r="H62" s="1116">
        <f>J50</f>
        <v>0</v>
      </c>
      <c r="I62" s="1116"/>
      <c r="J62" s="1110">
        <f>H62+Jan!J62</f>
        <v>0</v>
      </c>
      <c r="K62" s="1110"/>
      <c r="L62" s="839"/>
      <c r="M62" s="742"/>
      <c r="N62" s="743"/>
      <c r="O62" s="906"/>
      <c r="P62" s="907"/>
      <c r="Q62" s="742"/>
      <c r="R62" s="744"/>
      <c r="S62" s="906"/>
      <c r="T62" s="907"/>
    </row>
    <row r="63" spans="1:22" ht="24.95" customHeight="1">
      <c r="A63" s="735"/>
      <c r="B63" s="736"/>
      <c r="C63" s="736"/>
      <c r="D63" s="736"/>
      <c r="E63" s="1097" t="str">
        <f>K3</f>
        <v>Affiliation Fees</v>
      </c>
      <c r="F63" s="1098"/>
      <c r="G63" s="1098"/>
      <c r="H63" s="1099">
        <f>K50</f>
        <v>0</v>
      </c>
      <c r="I63" s="1099"/>
      <c r="J63" s="1104">
        <f>H63+Jan!J63</f>
        <v>0</v>
      </c>
      <c r="K63" s="1104"/>
      <c r="L63" s="839"/>
      <c r="M63" s="742"/>
      <c r="N63" s="743"/>
      <c r="O63" s="906"/>
      <c r="P63" s="907"/>
      <c r="Q63" s="742"/>
      <c r="R63" s="744"/>
      <c r="S63" s="906"/>
      <c r="T63" s="907"/>
    </row>
    <row r="64" spans="1:22" ht="24.95" customHeight="1">
      <c r="A64" s="735"/>
      <c r="B64" s="736"/>
      <c r="C64" s="736"/>
      <c r="D64" s="736"/>
      <c r="E64" s="1097" t="str">
        <f>L3</f>
        <v>Salaries</v>
      </c>
      <c r="F64" s="1098"/>
      <c r="G64" s="1098"/>
      <c r="H64" s="1099">
        <f>L50</f>
        <v>0</v>
      </c>
      <c r="I64" s="1099"/>
      <c r="J64" s="1104">
        <f>H64+Jan!J64</f>
        <v>0</v>
      </c>
      <c r="K64" s="1104"/>
      <c r="L64" s="839"/>
      <c r="M64" s="742"/>
      <c r="N64" s="743"/>
      <c r="O64" s="906"/>
      <c r="P64" s="907"/>
      <c r="Q64" s="742"/>
      <c r="R64" s="744"/>
      <c r="S64" s="906"/>
      <c r="T64" s="907"/>
    </row>
    <row r="65" spans="1:20" ht="24.95" customHeight="1">
      <c r="A65" s="735"/>
      <c r="B65" s="736"/>
      <c r="C65" s="736"/>
      <c r="D65" s="736"/>
      <c r="E65" s="1097" t="str">
        <f>M3</f>
        <v>Operating Expenses</v>
      </c>
      <c r="F65" s="1098"/>
      <c r="G65" s="1098"/>
      <c r="H65" s="1099">
        <f>M50</f>
        <v>0</v>
      </c>
      <c r="I65" s="1099"/>
      <c r="J65" s="1104">
        <f>H65+Jan!J65</f>
        <v>0</v>
      </c>
      <c r="K65" s="1104"/>
      <c r="L65" s="839"/>
      <c r="M65" s="742"/>
      <c r="N65" s="743"/>
      <c r="O65" s="906"/>
      <c r="P65" s="907"/>
      <c r="Q65" s="742"/>
      <c r="R65" s="744"/>
      <c r="S65" s="906"/>
      <c r="T65" s="907"/>
    </row>
    <row r="66" spans="1:20" ht="24.95" customHeight="1">
      <c r="A66" s="735"/>
      <c r="B66" s="736"/>
      <c r="C66" s="736"/>
      <c r="D66" s="736"/>
      <c r="E66" s="1097" t="str">
        <f>N3</f>
        <v>Special Purchases</v>
      </c>
      <c r="F66" s="1098"/>
      <c r="G66" s="1098"/>
      <c r="H66" s="1099">
        <f>N50</f>
        <v>0</v>
      </c>
      <c r="I66" s="1099"/>
      <c r="J66" s="1104">
        <f>H66+Jan!J66</f>
        <v>0</v>
      </c>
      <c r="K66" s="1104"/>
      <c r="L66" s="839"/>
      <c r="M66" s="742"/>
      <c r="N66" s="743"/>
      <c r="O66" s="906"/>
      <c r="P66" s="907"/>
      <c r="Q66" s="742"/>
      <c r="R66" s="744"/>
      <c r="S66" s="906"/>
      <c r="T66" s="907"/>
    </row>
    <row r="67" spans="1:20" ht="24.95" customHeight="1">
      <c r="A67" s="735"/>
      <c r="B67" s="736"/>
      <c r="C67" s="736"/>
      <c r="D67" s="736"/>
      <c r="E67" s="1097" t="str">
        <f>O3</f>
        <v>Executive Expenses</v>
      </c>
      <c r="F67" s="1098"/>
      <c r="G67" s="1098"/>
      <c r="H67" s="1099">
        <f>O50</f>
        <v>0</v>
      </c>
      <c r="I67" s="1099"/>
      <c r="J67" s="1104">
        <f>H67+Jan!J67</f>
        <v>0</v>
      </c>
      <c r="K67" s="1104"/>
      <c r="L67" s="839"/>
      <c r="M67" s="742"/>
      <c r="N67" s="743"/>
      <c r="O67" s="906"/>
      <c r="P67" s="907"/>
      <c r="Q67" s="742"/>
      <c r="R67" s="744"/>
      <c r="S67" s="906"/>
      <c r="T67" s="907"/>
    </row>
    <row r="68" spans="1:20" ht="24.95" customHeight="1">
      <c r="A68" s="735"/>
      <c r="B68" s="736"/>
      <c r="C68" s="736"/>
      <c r="D68" s="736"/>
      <c r="E68" s="1123" t="str">
        <f>P3</f>
        <v>Bargaining Expenses</v>
      </c>
      <c r="F68" s="1124"/>
      <c r="G68" s="1125"/>
      <c r="H68" s="1099">
        <f>P50</f>
        <v>0</v>
      </c>
      <c r="I68" s="1099"/>
      <c r="J68" s="1104">
        <f>H68+Jan!J68</f>
        <v>0</v>
      </c>
      <c r="K68" s="1104"/>
      <c r="L68" s="839"/>
      <c r="M68" s="742"/>
      <c r="N68" s="743"/>
      <c r="O68" s="906"/>
      <c r="P68" s="907"/>
      <c r="Q68" s="742"/>
      <c r="R68" s="744"/>
      <c r="S68" s="906"/>
      <c r="T68" s="907"/>
    </row>
    <row r="69" spans="1:20" ht="24.95" customHeight="1">
      <c r="A69" s="735"/>
      <c r="B69" s="736"/>
      <c r="C69" s="736"/>
      <c r="D69" s="736"/>
      <c r="E69" s="1097" t="str">
        <f>Q3</f>
        <v>Grievances/ Arbitration</v>
      </c>
      <c r="F69" s="1098"/>
      <c r="G69" s="1098"/>
      <c r="H69" s="1099">
        <f>Q50</f>
        <v>0</v>
      </c>
      <c r="I69" s="1099"/>
      <c r="J69" s="1104">
        <f>H69+Jan!J69</f>
        <v>0</v>
      </c>
      <c r="K69" s="1104"/>
      <c r="L69" s="839"/>
      <c r="M69" s="742"/>
      <c r="N69" s="743"/>
      <c r="O69" s="906"/>
      <c r="P69" s="907"/>
      <c r="Q69" s="742"/>
      <c r="R69" s="744"/>
      <c r="S69" s="906"/>
      <c r="T69" s="907"/>
    </row>
    <row r="70" spans="1:20" ht="24.95" customHeight="1">
      <c r="A70" s="735"/>
      <c r="B70" s="736"/>
      <c r="C70" s="736"/>
      <c r="D70" s="736"/>
      <c r="E70" s="1123" t="str">
        <f>R3</f>
        <v>Committee Expenses</v>
      </c>
      <c r="F70" s="1124"/>
      <c r="G70" s="1125"/>
      <c r="H70" s="1095">
        <f>R50</f>
        <v>0</v>
      </c>
      <c r="I70" s="1096"/>
      <c r="J70" s="1100">
        <f>H70+Jan!J70</f>
        <v>0</v>
      </c>
      <c r="K70" s="1101"/>
      <c r="L70" s="839"/>
      <c r="M70" s="742"/>
      <c r="N70" s="743"/>
      <c r="O70" s="906"/>
      <c r="P70" s="907"/>
      <c r="Q70" s="742"/>
      <c r="R70" s="744"/>
      <c r="S70" s="906"/>
      <c r="T70" s="907"/>
    </row>
    <row r="71" spans="1:20" ht="24.95" customHeight="1">
      <c r="A71" s="735"/>
      <c r="B71" s="736"/>
      <c r="C71" s="736"/>
      <c r="D71" s="736"/>
      <c r="E71" s="1123" t="str">
        <f>S3</f>
        <v>Conventions/ Conferences</v>
      </c>
      <c r="F71" s="1124"/>
      <c r="G71" s="1125"/>
      <c r="H71" s="1095">
        <f>S50</f>
        <v>0</v>
      </c>
      <c r="I71" s="1096"/>
      <c r="J71" s="1100">
        <f>H71+Jan!J71</f>
        <v>0</v>
      </c>
      <c r="K71" s="1101"/>
      <c r="L71" s="839"/>
      <c r="M71" s="742"/>
      <c r="N71" s="743"/>
      <c r="O71" s="906"/>
      <c r="P71" s="907"/>
      <c r="Q71" s="742"/>
      <c r="R71" s="744"/>
      <c r="S71" s="906"/>
      <c r="T71" s="907"/>
    </row>
    <row r="72" spans="1:20" ht="24.95" customHeight="1">
      <c r="A72" s="735"/>
      <c r="B72" s="736"/>
      <c r="C72" s="736"/>
      <c r="D72" s="736"/>
      <c r="E72" s="1123" t="str">
        <f>T3</f>
        <v>Education</v>
      </c>
      <c r="F72" s="1124"/>
      <c r="G72" s="1125"/>
      <c r="H72" s="1095">
        <f>T50</f>
        <v>0</v>
      </c>
      <c r="I72" s="1096"/>
      <c r="J72" s="1100">
        <f>H72+Jan!J72</f>
        <v>0</v>
      </c>
      <c r="K72" s="1101"/>
      <c r="L72" s="839"/>
      <c r="M72" s="742"/>
      <c r="N72" s="743"/>
      <c r="O72" s="906"/>
      <c r="P72" s="907"/>
      <c r="Q72" s="742"/>
      <c r="R72" s="744"/>
      <c r="S72" s="906"/>
      <c r="T72" s="907"/>
    </row>
    <row r="73" spans="1:20" ht="29.25" customHeight="1">
      <c r="A73" s="735"/>
      <c r="B73" s="736"/>
      <c r="C73" s="736"/>
      <c r="D73" s="736"/>
      <c r="E73" s="1123" t="str">
        <f>U3</f>
        <v>Contributions/ Donations</v>
      </c>
      <c r="F73" s="1124"/>
      <c r="G73" s="1125"/>
      <c r="H73" s="1095">
        <f>U50</f>
        <v>0</v>
      </c>
      <c r="I73" s="1096"/>
      <c r="J73" s="1100">
        <f>H73+Jan!J73</f>
        <v>0</v>
      </c>
      <c r="K73" s="1101"/>
      <c r="L73" s="839"/>
      <c r="M73" s="742"/>
      <c r="N73" s="743"/>
      <c r="O73" s="906"/>
      <c r="P73" s="907"/>
      <c r="Q73" s="742"/>
      <c r="R73" s="744"/>
      <c r="S73" s="906"/>
      <c r="T73" s="907"/>
    </row>
    <row r="74" spans="1:20" ht="24.75" customHeight="1" thickBot="1">
      <c r="A74" s="735"/>
      <c r="B74" s="736"/>
      <c r="C74" s="736"/>
      <c r="D74" s="736"/>
      <c r="E74" s="1126" t="str">
        <f>V3</f>
        <v>Other</v>
      </c>
      <c r="F74" s="1127"/>
      <c r="G74" s="1127"/>
      <c r="H74" s="1115">
        <f>V50</f>
        <v>0</v>
      </c>
      <c r="I74" s="1115"/>
      <c r="J74" s="1109">
        <f>H74+Jan!J74</f>
        <v>0</v>
      </c>
      <c r="K74" s="1109"/>
      <c r="L74" s="839"/>
      <c r="M74" s="742"/>
      <c r="N74" s="743"/>
      <c r="O74" s="906"/>
      <c r="P74" s="907"/>
      <c r="Q74" s="742"/>
      <c r="R74" s="744"/>
      <c r="S74" s="906"/>
      <c r="T74" s="907"/>
    </row>
    <row r="75" spans="1:20" ht="24.75" customHeight="1" thickBot="1">
      <c r="A75" s="735"/>
      <c r="B75" s="746"/>
      <c r="C75" s="746"/>
      <c r="D75" s="746"/>
      <c r="E75" s="1128" t="str">
        <f>Jan!E75</f>
        <v>Total Expenses:</v>
      </c>
      <c r="F75" s="1129"/>
      <c r="G75" s="113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32" t="str">
        <f>Jan!E76</f>
        <v>Surplus (Deficit) for the Period:</v>
      </c>
      <c r="F76" s="1133"/>
      <c r="G76" s="1134"/>
      <c r="H76" s="1135">
        <f>H60-H75</f>
        <v>0</v>
      </c>
      <c r="I76" s="1136"/>
      <c r="J76" s="1140"/>
      <c r="K76" s="1141"/>
      <c r="L76" s="835"/>
      <c r="M76" s="742"/>
      <c r="N76" s="743" t="s">
        <v>94</v>
      </c>
      <c r="O76" s="906"/>
      <c r="P76" s="907"/>
      <c r="Q76" s="742"/>
      <c r="R76" s="744" t="s">
        <v>94</v>
      </c>
      <c r="S76" s="906"/>
      <c r="T76" s="907"/>
    </row>
    <row r="77" spans="1:20" ht="24.75" customHeight="1" thickBot="1">
      <c r="A77" s="735"/>
      <c r="B77" s="746"/>
      <c r="C77" s="746"/>
      <c r="D77" s="746"/>
      <c r="E77" s="1086" t="s">
        <v>109</v>
      </c>
      <c r="F77" s="1087"/>
      <c r="G77" s="1087"/>
      <c r="H77" s="1087"/>
      <c r="I77" s="1088"/>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8">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8"/>
        <v>0</v>
      </c>
      <c r="L88" s="909"/>
      <c r="M88" s="770"/>
      <c r="N88" s="948" t="s">
        <v>293</v>
      </c>
      <c r="O88" s="949"/>
      <c r="P88" s="950"/>
      <c r="Q88" s="821">
        <f>Q54+Q55-Q87</f>
        <v>0</v>
      </c>
    </row>
    <row r="89" spans="1:21" ht="23.25" customHeight="1">
      <c r="A89" s="980"/>
      <c r="B89" s="981"/>
      <c r="C89" s="981"/>
      <c r="D89" s="981"/>
      <c r="E89" s="982"/>
      <c r="F89" s="764"/>
      <c r="G89" s="772"/>
      <c r="H89" s="766"/>
      <c r="I89" s="977"/>
      <c r="J89" s="978"/>
      <c r="K89" s="933">
        <f t="shared" si="8"/>
        <v>0</v>
      </c>
      <c r="L89" s="909"/>
      <c r="M89" s="773"/>
      <c r="N89" s="896" t="s">
        <v>294</v>
      </c>
      <c r="O89" s="897"/>
      <c r="P89" s="897"/>
      <c r="Q89" s="898"/>
    </row>
    <row r="90" spans="1:21" ht="23.25" customHeight="1">
      <c r="A90" s="980"/>
      <c r="B90" s="981"/>
      <c r="C90" s="981"/>
      <c r="D90" s="981"/>
      <c r="E90" s="982"/>
      <c r="F90" s="764"/>
      <c r="G90" s="772"/>
      <c r="H90" s="766"/>
      <c r="I90" s="977"/>
      <c r="J90" s="978"/>
      <c r="K90" s="933">
        <f t="shared" si="8"/>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8"/>
        <v>0</v>
      </c>
      <c r="L91" s="909"/>
      <c r="M91" s="774"/>
      <c r="N91" s="902"/>
      <c r="O91" s="903"/>
      <c r="P91" s="903"/>
      <c r="Q91" s="904"/>
    </row>
    <row r="92" spans="1:21" ht="23.25" customHeight="1">
      <c r="A92" s="980"/>
      <c r="B92" s="981"/>
      <c r="C92" s="981"/>
      <c r="D92" s="981"/>
      <c r="E92" s="982"/>
      <c r="F92" s="764"/>
      <c r="G92" s="772"/>
      <c r="H92" s="766"/>
      <c r="I92" s="977"/>
      <c r="J92" s="978"/>
      <c r="K92" s="933">
        <f t="shared" si="8"/>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c r="I96" s="779"/>
      <c r="J96" s="752"/>
      <c r="M96" s="752"/>
      <c r="N96" s="752"/>
      <c r="O96" s="752"/>
      <c r="P96" s="752"/>
    </row>
    <row r="97" spans="2:16">
      <c r="I97" s="779"/>
      <c r="J97" s="779"/>
      <c r="M97" s="752"/>
      <c r="N97" s="752"/>
      <c r="O97" s="752"/>
      <c r="P97" s="752"/>
    </row>
    <row r="98" spans="2:16" ht="15">
      <c r="I98" s="752"/>
      <c r="J98" s="779"/>
      <c r="M98" s="780"/>
      <c r="N98" s="780"/>
      <c r="O98" s="780"/>
      <c r="P98" s="752"/>
    </row>
    <row r="99" spans="2:16" ht="15">
      <c r="I99" s="780"/>
      <c r="J99" s="779"/>
      <c r="M99" s="752"/>
      <c r="N99" s="752"/>
      <c r="O99" s="752"/>
      <c r="P99" s="752"/>
    </row>
    <row r="100" spans="2:16" ht="15.75">
      <c r="I100" s="809"/>
      <c r="J100" s="752"/>
    </row>
    <row r="101" spans="2:16" ht="15">
      <c r="I101" s="780"/>
      <c r="J101" s="752"/>
    </row>
    <row r="102" spans="2:16">
      <c r="I102" s="752"/>
      <c r="J102" s="752"/>
    </row>
    <row r="103" spans="2:16">
      <c r="I103" s="779"/>
      <c r="J103" s="752"/>
    </row>
    <row r="104" spans="2:16">
      <c r="I104" s="779"/>
      <c r="J104" s="752"/>
    </row>
    <row r="105" spans="2:16">
      <c r="I105" s="779"/>
      <c r="J105" s="752"/>
    </row>
    <row r="106" spans="2:16">
      <c r="I106" s="779"/>
      <c r="J106" s="752"/>
    </row>
    <row r="107" spans="2:16">
      <c r="I107" s="779"/>
      <c r="J107" s="779"/>
    </row>
    <row r="108" spans="2:16">
      <c r="I108" s="752"/>
      <c r="J108" s="752"/>
    </row>
    <row r="109" spans="2:16" ht="15">
      <c r="I109" s="780"/>
    </row>
    <row r="110" spans="2:16" ht="15">
      <c r="B110" s="781"/>
      <c r="C110" s="781"/>
      <c r="D110" s="781"/>
      <c r="E110" s="781"/>
      <c r="F110" s="781"/>
      <c r="G110" s="781"/>
      <c r="H110" s="781"/>
      <c r="I110" s="782"/>
    </row>
    <row r="111" spans="2:16" ht="15">
      <c r="B111" s="781"/>
      <c r="C111" s="781"/>
      <c r="D111" s="781"/>
      <c r="E111" s="781"/>
      <c r="F111" s="781"/>
      <c r="G111" s="781"/>
      <c r="H111" s="781"/>
      <c r="I111" s="781"/>
    </row>
    <row r="112" spans="2:16" ht="15">
      <c r="B112" s="781"/>
      <c r="C112" s="781"/>
      <c r="D112" s="781"/>
      <c r="E112" s="781"/>
      <c r="F112" s="781"/>
      <c r="G112" s="781"/>
      <c r="H112" s="781"/>
      <c r="I112" s="781"/>
    </row>
  </sheetData>
  <sheetProtection algorithmName="SHA-512" hashValue="VLJgOno+HdneQBPFpnZWIygNv3me63T1uutd/tItH3HY1HEqqe0luF2+jVzl6ah9qzwLCFT1lvN3rtTDG7FCMA==" saltValue="CTIMgO/yQmegw3ulwUOoIg==" spinCount="100000" sheet="1" formatCells="0" formatColumns="0" formatRows="0" insertColumns="0" insertRows="0" insertHyperlinks="0" deleteRows="0"/>
  <mergeCells count="245">
    <mergeCell ref="F1:G1"/>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 ref="A57:D57"/>
    <mergeCell ref="A51:D51"/>
    <mergeCell ref="H2:I2"/>
    <mergeCell ref="D44:E44"/>
    <mergeCell ref="D46:E46"/>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3:E3"/>
    <mergeCell ref="D19:E19"/>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S78:T78"/>
    <mergeCell ref="O76:P76"/>
    <mergeCell ref="O69:P69"/>
    <mergeCell ref="O80:P80"/>
    <mergeCell ref="O77:P77"/>
    <mergeCell ref="S79:T79"/>
    <mergeCell ref="S80:T80"/>
    <mergeCell ref="S82:T82"/>
    <mergeCell ref="S70:T70"/>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E71:G71"/>
    <mergeCell ref="J74:K74"/>
    <mergeCell ref="J70:K70"/>
    <mergeCell ref="E70:G70"/>
    <mergeCell ref="O75:P75"/>
    <mergeCell ref="N88:P88"/>
    <mergeCell ref="O86:P86"/>
    <mergeCell ref="O84:P84"/>
    <mergeCell ref="O85:P85"/>
    <mergeCell ref="O81:P81"/>
    <mergeCell ref="O78:P78"/>
    <mergeCell ref="O79:P79"/>
    <mergeCell ref="O83:P83"/>
    <mergeCell ref="J71:K71"/>
    <mergeCell ref="O74:P74"/>
    <mergeCell ref="H72:I72"/>
    <mergeCell ref="E72:G72"/>
    <mergeCell ref="E73:G73"/>
    <mergeCell ref="E74:G74"/>
    <mergeCell ref="H74:I74"/>
    <mergeCell ref="E75:G75"/>
    <mergeCell ref="J75:K75"/>
    <mergeCell ref="E76:G76"/>
    <mergeCell ref="H76:I76"/>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I92:J92"/>
    <mergeCell ref="A93:E93"/>
    <mergeCell ref="A88:E88"/>
    <mergeCell ref="I88:J88"/>
    <mergeCell ref="A90:E90"/>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D20:E20"/>
    <mergeCell ref="D9:E9"/>
    <mergeCell ref="D10:E10"/>
    <mergeCell ref="D11:E11"/>
    <mergeCell ref="D26:E26"/>
    <mergeCell ref="D17:E17"/>
    <mergeCell ref="D18:E18"/>
    <mergeCell ref="D24:E24"/>
    <mergeCell ref="D25:E25"/>
    <mergeCell ref="D39:E39"/>
    <mergeCell ref="D40:E40"/>
    <mergeCell ref="D41:E41"/>
    <mergeCell ref="D27:E27"/>
    <mergeCell ref="D29:E29"/>
    <mergeCell ref="D31:E31"/>
    <mergeCell ref="D37:E37"/>
    <mergeCell ref="D38:E38"/>
    <mergeCell ref="D33:E33"/>
    <mergeCell ref="D30:E30"/>
    <mergeCell ref="D28:E28"/>
    <mergeCell ref="J69:K69"/>
    <mergeCell ref="J68:K68"/>
    <mergeCell ref="J67:K67"/>
    <mergeCell ref="N55:P55"/>
    <mergeCell ref="N56:P56"/>
    <mergeCell ref="O61:P61"/>
    <mergeCell ref="O71:P71"/>
    <mergeCell ref="O72:P72"/>
    <mergeCell ref="O73:P73"/>
    <mergeCell ref="O59:P59"/>
    <mergeCell ref="O60:P60"/>
    <mergeCell ref="O70:P70"/>
    <mergeCell ref="D43:E43"/>
    <mergeCell ref="D50:E50"/>
    <mergeCell ref="K89:L89"/>
    <mergeCell ref="G84:G85"/>
    <mergeCell ref="H84:H85"/>
    <mergeCell ref="I84:J85"/>
    <mergeCell ref="K84:L85"/>
    <mergeCell ref="K87:L87"/>
    <mergeCell ref="K88:L88"/>
    <mergeCell ref="H70:I70"/>
    <mergeCell ref="E69:G69"/>
    <mergeCell ref="H69:I69"/>
    <mergeCell ref="D47:E47"/>
    <mergeCell ref="D48:E48"/>
    <mergeCell ref="D49:E49"/>
    <mergeCell ref="D45:E45"/>
    <mergeCell ref="H71:I71"/>
    <mergeCell ref="A83:L83"/>
    <mergeCell ref="A84:E85"/>
    <mergeCell ref="H73:I73"/>
    <mergeCell ref="J73:K73"/>
    <mergeCell ref="J72:K72"/>
    <mergeCell ref="J77:K77"/>
    <mergeCell ref="H75:I75"/>
    <mergeCell ref="E77:I77"/>
    <mergeCell ref="E82:I82"/>
    <mergeCell ref="N87:P87"/>
    <mergeCell ref="E80:I80"/>
    <mergeCell ref="J80:K80"/>
    <mergeCell ref="Q92:Q93"/>
    <mergeCell ref="A86:E86"/>
    <mergeCell ref="I86:J86"/>
    <mergeCell ref="K86:L86"/>
    <mergeCell ref="A87:E87"/>
    <mergeCell ref="A91:E91"/>
    <mergeCell ref="I89:J89"/>
    <mergeCell ref="I87:J87"/>
    <mergeCell ref="N89:Q91"/>
    <mergeCell ref="N92:P92"/>
    <mergeCell ref="N93:P93"/>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3"/>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56</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78" t="s">
        <v>26</v>
      </c>
      <c r="G3" s="652" t="s">
        <v>27</v>
      </c>
      <c r="H3" s="678" t="s">
        <v>10</v>
      </c>
      <c r="I3" s="679" t="s">
        <v>11</v>
      </c>
      <c r="J3" s="680"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51"/>
      <c r="E4" s="1152"/>
      <c r="F4" s="681">
        <f t="shared" ref="F4:F30" si="0">SUM(H4:I4)</f>
        <v>0</v>
      </c>
      <c r="G4" s="669">
        <f t="shared" ref="G4:G19" si="1">SUM(J4:V4)</f>
        <v>0</v>
      </c>
      <c r="H4" s="670"/>
      <c r="I4" s="671"/>
      <c r="J4" s="672"/>
      <c r="K4" s="673"/>
      <c r="L4" s="673"/>
      <c r="M4" s="673"/>
      <c r="N4" s="673"/>
      <c r="O4" s="673"/>
      <c r="P4" s="673"/>
      <c r="Q4" s="673"/>
      <c r="R4" s="673"/>
      <c r="S4" s="673"/>
      <c r="T4" s="674"/>
      <c r="U4" s="674"/>
      <c r="V4" s="671"/>
    </row>
    <row r="5" spans="1:24" ht="22.5" customHeight="1">
      <c r="A5" s="693"/>
      <c r="B5" s="694"/>
      <c r="C5" s="695"/>
      <c r="D5" s="1004"/>
      <c r="E5" s="1005"/>
      <c r="F5" s="668">
        <f t="shared" si="0"/>
        <v>0</v>
      </c>
      <c r="G5" s="669">
        <f t="shared" si="1"/>
        <v>0</v>
      </c>
      <c r="H5" s="675"/>
      <c r="I5" s="783"/>
      <c r="J5" s="784"/>
      <c r="K5" s="785"/>
      <c r="L5" s="785"/>
      <c r="M5" s="785"/>
      <c r="N5" s="785"/>
      <c r="O5" s="785"/>
      <c r="P5" s="785"/>
      <c r="Q5" s="785"/>
      <c r="R5" s="785"/>
      <c r="S5" s="785"/>
      <c r="T5" s="786"/>
      <c r="U5" s="786"/>
      <c r="V5" s="783"/>
    </row>
    <row r="6" spans="1:24" ht="22.5" customHeight="1">
      <c r="A6" s="693"/>
      <c r="B6" s="694"/>
      <c r="C6" s="695"/>
      <c r="D6" s="1004"/>
      <c r="E6" s="1005"/>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0"/>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0"/>
        <v>0</v>
      </c>
      <c r="G16" s="669">
        <f>SUM(J16:V16)</f>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0"/>
        <v>0</v>
      </c>
      <c r="G20" s="669">
        <f t="shared" ref="G20:G30"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ref="F31:F42" si="3">SUM(H31:I31)</f>
        <v>0</v>
      </c>
      <c r="G31" s="669">
        <f t="shared" ref="G31:G42" si="4">SUM(J31:V31)</f>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3"/>
        <v>0</v>
      </c>
      <c r="G32" s="669">
        <f t="shared" si="4"/>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3"/>
        <v>0</v>
      </c>
      <c r="G33" s="669">
        <f t="shared" si="4"/>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3"/>
        <v>0</v>
      </c>
      <c r="G34" s="669">
        <f t="shared" si="4"/>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3"/>
        <v>0</v>
      </c>
      <c r="G35" s="669">
        <f t="shared" si="4"/>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si="3"/>
        <v>0</v>
      </c>
      <c r="G36" s="669">
        <f t="shared" si="4"/>
        <v>0</v>
      </c>
      <c r="H36" s="675"/>
      <c r="I36" s="783"/>
      <c r="J36" s="784"/>
      <c r="K36" s="785"/>
      <c r="L36" s="785"/>
      <c r="M36" s="785"/>
      <c r="N36" s="785"/>
      <c r="O36" s="785"/>
      <c r="P36" s="785"/>
      <c r="Q36" s="785"/>
      <c r="R36" s="785"/>
      <c r="S36" s="785"/>
      <c r="T36" s="786"/>
      <c r="U36" s="786"/>
      <c r="V36" s="783"/>
    </row>
    <row r="37" spans="1:22" ht="23.1" customHeight="1">
      <c r="A37" s="693"/>
      <c r="B37" s="694"/>
      <c r="C37" s="695"/>
      <c r="D37" s="999"/>
      <c r="E37" s="1000"/>
      <c r="F37" s="668">
        <f t="shared" si="3"/>
        <v>0</v>
      </c>
      <c r="G37" s="669">
        <f t="shared" si="4"/>
        <v>0</v>
      </c>
      <c r="H37" s="675"/>
      <c r="I37" s="783"/>
      <c r="J37" s="784"/>
      <c r="K37" s="785"/>
      <c r="L37" s="785"/>
      <c r="M37" s="785"/>
      <c r="N37" s="785"/>
      <c r="O37" s="785"/>
      <c r="P37" s="785"/>
      <c r="Q37" s="785"/>
      <c r="R37" s="785"/>
      <c r="S37" s="785"/>
      <c r="T37" s="786"/>
      <c r="U37" s="786"/>
      <c r="V37" s="783"/>
    </row>
    <row r="38" spans="1:22" ht="23.1" customHeight="1">
      <c r="A38" s="693"/>
      <c r="B38" s="694"/>
      <c r="C38" s="695"/>
      <c r="D38" s="999"/>
      <c r="E38" s="1000"/>
      <c r="F38" s="668">
        <f t="shared" si="3"/>
        <v>0</v>
      </c>
      <c r="G38" s="669">
        <f t="shared" si="4"/>
        <v>0</v>
      </c>
      <c r="H38" s="675"/>
      <c r="I38" s="783"/>
      <c r="J38" s="784"/>
      <c r="K38" s="785"/>
      <c r="L38" s="785"/>
      <c r="M38" s="785"/>
      <c r="N38" s="785"/>
      <c r="O38" s="785"/>
      <c r="P38" s="785"/>
      <c r="Q38" s="785"/>
      <c r="R38" s="785"/>
      <c r="S38" s="785"/>
      <c r="T38" s="786"/>
      <c r="U38" s="786"/>
      <c r="V38" s="783"/>
    </row>
    <row r="39" spans="1:22" ht="23.1" customHeight="1">
      <c r="A39" s="693"/>
      <c r="B39" s="694"/>
      <c r="C39" s="695"/>
      <c r="D39" s="999"/>
      <c r="E39" s="1000"/>
      <c r="F39" s="668">
        <f t="shared" si="3"/>
        <v>0</v>
      </c>
      <c r="G39" s="669">
        <f t="shared" si="4"/>
        <v>0</v>
      </c>
      <c r="H39" s="675"/>
      <c r="I39" s="783"/>
      <c r="J39" s="784"/>
      <c r="K39" s="785"/>
      <c r="L39" s="785"/>
      <c r="M39" s="785"/>
      <c r="N39" s="785"/>
      <c r="O39" s="785"/>
      <c r="P39" s="785"/>
      <c r="Q39" s="785"/>
      <c r="R39" s="785"/>
      <c r="S39" s="785"/>
      <c r="T39" s="786"/>
      <c r="U39" s="786"/>
      <c r="V39" s="783"/>
    </row>
    <row r="40" spans="1:22" ht="23.1" customHeight="1">
      <c r="A40" s="693"/>
      <c r="B40" s="694"/>
      <c r="C40" s="695"/>
      <c r="D40" s="999"/>
      <c r="E40" s="1000"/>
      <c r="F40" s="668">
        <f t="shared" si="3"/>
        <v>0</v>
      </c>
      <c r="G40" s="669">
        <f t="shared" si="4"/>
        <v>0</v>
      </c>
      <c r="H40" s="675"/>
      <c r="I40" s="783"/>
      <c r="J40" s="784"/>
      <c r="K40" s="785"/>
      <c r="L40" s="785"/>
      <c r="M40" s="785"/>
      <c r="N40" s="785"/>
      <c r="O40" s="785"/>
      <c r="P40" s="785"/>
      <c r="Q40" s="785"/>
      <c r="R40" s="785"/>
      <c r="S40" s="785"/>
      <c r="T40" s="786"/>
      <c r="U40" s="786"/>
      <c r="V40" s="783"/>
    </row>
    <row r="41" spans="1:22" ht="23.1" customHeight="1">
      <c r="A41" s="693"/>
      <c r="B41" s="694"/>
      <c r="C41" s="695"/>
      <c r="D41" s="999"/>
      <c r="E41" s="1000"/>
      <c r="F41" s="668">
        <f t="shared" si="3"/>
        <v>0</v>
      </c>
      <c r="G41" s="669">
        <f t="shared" si="4"/>
        <v>0</v>
      </c>
      <c r="H41" s="675"/>
      <c r="I41" s="783"/>
      <c r="J41" s="784"/>
      <c r="K41" s="785"/>
      <c r="L41" s="785"/>
      <c r="M41" s="785"/>
      <c r="N41" s="785"/>
      <c r="O41" s="785"/>
      <c r="P41" s="785"/>
      <c r="Q41" s="785"/>
      <c r="R41" s="785"/>
      <c r="S41" s="785"/>
      <c r="T41" s="786"/>
      <c r="U41" s="786"/>
      <c r="V41" s="783"/>
    </row>
    <row r="42" spans="1:22" ht="23.1" customHeight="1">
      <c r="A42" s="693"/>
      <c r="B42" s="694"/>
      <c r="C42" s="695"/>
      <c r="D42" s="999"/>
      <c r="E42" s="1000"/>
      <c r="F42" s="668">
        <f t="shared" si="3"/>
        <v>0</v>
      </c>
      <c r="G42" s="669">
        <f t="shared" si="4"/>
        <v>0</v>
      </c>
      <c r="H42" s="675"/>
      <c r="I42" s="783"/>
      <c r="J42" s="784"/>
      <c r="K42" s="785"/>
      <c r="L42" s="785"/>
      <c r="M42" s="785"/>
      <c r="N42" s="785"/>
      <c r="O42" s="785"/>
      <c r="P42" s="785"/>
      <c r="Q42" s="785"/>
      <c r="R42" s="785"/>
      <c r="S42" s="785"/>
      <c r="T42" s="786"/>
      <c r="U42" s="786"/>
      <c r="V42" s="783"/>
    </row>
    <row r="43" spans="1:22" ht="23.1" customHeight="1">
      <c r="A43" s="693"/>
      <c r="B43" s="694"/>
      <c r="C43" s="695"/>
      <c r="D43" s="999"/>
      <c r="E43" s="1000"/>
      <c r="F43" s="668">
        <f t="shared" ref="F43:F49" si="5">SUM(H43:I43)</f>
        <v>0</v>
      </c>
      <c r="G43" s="669">
        <f t="shared" ref="G43:G49" si="6">SUM(J43:V43)</f>
        <v>0</v>
      </c>
      <c r="H43" s="675"/>
      <c r="I43" s="783"/>
      <c r="J43" s="784"/>
      <c r="K43" s="785"/>
      <c r="L43" s="785"/>
      <c r="M43" s="785"/>
      <c r="N43" s="785"/>
      <c r="O43" s="785"/>
      <c r="P43" s="785"/>
      <c r="Q43" s="785"/>
      <c r="R43" s="785"/>
      <c r="S43" s="785"/>
      <c r="T43" s="786"/>
      <c r="U43" s="786"/>
      <c r="V43" s="783"/>
    </row>
    <row r="44" spans="1:22" ht="23.1" customHeight="1">
      <c r="A44" s="693"/>
      <c r="B44" s="694"/>
      <c r="C44" s="695"/>
      <c r="D44" s="999"/>
      <c r="E44" s="1000"/>
      <c r="F44" s="668">
        <f t="shared" si="5"/>
        <v>0</v>
      </c>
      <c r="G44" s="669">
        <f t="shared" si="6"/>
        <v>0</v>
      </c>
      <c r="H44" s="675"/>
      <c r="I44" s="783"/>
      <c r="J44" s="784"/>
      <c r="K44" s="785"/>
      <c r="L44" s="785"/>
      <c r="M44" s="785"/>
      <c r="N44" s="785"/>
      <c r="O44" s="785"/>
      <c r="P44" s="785"/>
      <c r="Q44" s="785"/>
      <c r="R44" s="785"/>
      <c r="S44" s="785"/>
      <c r="T44" s="786"/>
      <c r="U44" s="786"/>
      <c r="V44" s="783"/>
    </row>
    <row r="45" spans="1:22" ht="23.1" customHeight="1">
      <c r="A45" s="693"/>
      <c r="B45" s="694"/>
      <c r="C45" s="695"/>
      <c r="D45" s="999"/>
      <c r="E45" s="1000"/>
      <c r="F45" s="668">
        <f t="shared" si="5"/>
        <v>0</v>
      </c>
      <c r="G45" s="669">
        <f t="shared" si="6"/>
        <v>0</v>
      </c>
      <c r="H45" s="675"/>
      <c r="I45" s="783"/>
      <c r="J45" s="784"/>
      <c r="K45" s="785"/>
      <c r="L45" s="785"/>
      <c r="M45" s="785"/>
      <c r="N45" s="785"/>
      <c r="O45" s="785"/>
      <c r="P45" s="785"/>
      <c r="Q45" s="785"/>
      <c r="R45" s="785"/>
      <c r="S45" s="785"/>
      <c r="T45" s="786"/>
      <c r="U45" s="786"/>
      <c r="V45" s="783"/>
    </row>
    <row r="46" spans="1:22" ht="23.1" customHeight="1">
      <c r="A46" s="693"/>
      <c r="B46" s="694"/>
      <c r="C46" s="695"/>
      <c r="D46" s="999"/>
      <c r="E46" s="1000"/>
      <c r="F46" s="668">
        <f t="shared" si="5"/>
        <v>0</v>
      </c>
      <c r="G46" s="669">
        <f t="shared" si="6"/>
        <v>0</v>
      </c>
      <c r="H46" s="675"/>
      <c r="I46" s="783"/>
      <c r="J46" s="784"/>
      <c r="K46" s="785"/>
      <c r="L46" s="785"/>
      <c r="M46" s="785"/>
      <c r="N46" s="785"/>
      <c r="O46" s="785"/>
      <c r="P46" s="785"/>
      <c r="Q46" s="785"/>
      <c r="R46" s="785"/>
      <c r="S46" s="785"/>
      <c r="T46" s="786"/>
      <c r="U46" s="786"/>
      <c r="V46" s="783"/>
    </row>
    <row r="47" spans="1:22" ht="23.1" customHeight="1">
      <c r="A47" s="693"/>
      <c r="B47" s="694"/>
      <c r="C47" s="695"/>
      <c r="D47" s="999"/>
      <c r="E47" s="1000"/>
      <c r="F47" s="668">
        <f t="shared" si="5"/>
        <v>0</v>
      </c>
      <c r="G47" s="669">
        <f t="shared" si="6"/>
        <v>0</v>
      </c>
      <c r="H47" s="675"/>
      <c r="I47" s="783"/>
      <c r="J47" s="784"/>
      <c r="K47" s="785"/>
      <c r="L47" s="785"/>
      <c r="M47" s="785"/>
      <c r="N47" s="785"/>
      <c r="O47" s="785"/>
      <c r="P47" s="785"/>
      <c r="Q47" s="785"/>
      <c r="R47" s="785"/>
      <c r="S47" s="785"/>
      <c r="T47" s="786"/>
      <c r="U47" s="786"/>
      <c r="V47" s="783"/>
    </row>
    <row r="48" spans="1:22" ht="23.1" customHeight="1">
      <c r="A48" s="693"/>
      <c r="B48" s="694"/>
      <c r="C48" s="695"/>
      <c r="D48" s="999"/>
      <c r="E48" s="1000"/>
      <c r="F48" s="668">
        <f t="shared" si="5"/>
        <v>0</v>
      </c>
      <c r="G48" s="669">
        <f t="shared" si="6"/>
        <v>0</v>
      </c>
      <c r="H48" s="675"/>
      <c r="I48" s="783"/>
      <c r="J48" s="784"/>
      <c r="K48" s="785"/>
      <c r="L48" s="785"/>
      <c r="M48" s="785"/>
      <c r="N48" s="785"/>
      <c r="O48" s="785"/>
      <c r="P48" s="785"/>
      <c r="Q48" s="785"/>
      <c r="R48" s="785"/>
      <c r="S48" s="785"/>
      <c r="T48" s="786"/>
      <c r="U48" s="786"/>
      <c r="V48" s="783"/>
    </row>
    <row r="49" spans="1:22" ht="23.1" customHeight="1" thickBot="1">
      <c r="A49" s="693"/>
      <c r="B49" s="694"/>
      <c r="C49" s="695"/>
      <c r="D49" s="999"/>
      <c r="E49" s="1000"/>
      <c r="F49" s="668">
        <f t="shared" si="5"/>
        <v>0</v>
      </c>
      <c r="G49" s="669">
        <f t="shared" si="6"/>
        <v>0</v>
      </c>
      <c r="H49" s="675"/>
      <c r="I49" s="783"/>
      <c r="J49" s="784"/>
      <c r="K49" s="785"/>
      <c r="L49" s="785"/>
      <c r="M49" s="785"/>
      <c r="N49" s="785"/>
      <c r="O49" s="785"/>
      <c r="P49" s="785"/>
      <c r="Q49" s="785"/>
      <c r="R49" s="785"/>
      <c r="S49" s="785"/>
      <c r="T49" s="786"/>
      <c r="U49" s="786"/>
      <c r="V49" s="783"/>
    </row>
    <row r="50" spans="1:22" ht="30" customHeight="1" thickBot="1">
      <c r="A50" s="705"/>
      <c r="B50" s="706"/>
      <c r="C50" s="706"/>
      <c r="D50" s="1016" t="s">
        <v>3</v>
      </c>
      <c r="E50" s="1017"/>
      <c r="F50" s="795">
        <f t="shared" ref="F50:V50" si="7">SUM(F4:F49)</f>
        <v>0</v>
      </c>
      <c r="G50" s="795">
        <f t="shared" si="7"/>
        <v>0</v>
      </c>
      <c r="H50" s="795">
        <f t="shared" si="7"/>
        <v>0</v>
      </c>
      <c r="I50" s="795">
        <f t="shared" si="7"/>
        <v>0</v>
      </c>
      <c r="J50" s="795">
        <f t="shared" si="7"/>
        <v>0</v>
      </c>
      <c r="K50" s="795">
        <f t="shared" si="7"/>
        <v>0</v>
      </c>
      <c r="L50" s="795">
        <f t="shared" si="7"/>
        <v>0</v>
      </c>
      <c r="M50" s="795">
        <f t="shared" si="7"/>
        <v>0</v>
      </c>
      <c r="N50" s="795">
        <f t="shared" si="7"/>
        <v>0</v>
      </c>
      <c r="O50" s="795">
        <f t="shared" si="7"/>
        <v>0</v>
      </c>
      <c r="P50" s="795">
        <f t="shared" si="7"/>
        <v>0</v>
      </c>
      <c r="Q50" s="795">
        <f t="shared" si="7"/>
        <v>0</v>
      </c>
      <c r="R50" s="796">
        <f t="shared" si="7"/>
        <v>0</v>
      </c>
      <c r="S50" s="796">
        <f t="shared" si="7"/>
        <v>0</v>
      </c>
      <c r="T50" s="796">
        <f t="shared" si="7"/>
        <v>0</v>
      </c>
      <c r="U50" s="796">
        <f t="shared" si="7"/>
        <v>0</v>
      </c>
      <c r="V50" s="797">
        <f t="shared" si="7"/>
        <v>0</v>
      </c>
    </row>
    <row r="51" spans="1:22" ht="30" customHeight="1" thickTop="1" thickBot="1">
      <c r="A51" s="1023" t="s">
        <v>134</v>
      </c>
      <c r="B51" s="1024"/>
      <c r="C51" s="1024"/>
      <c r="D51" s="1025"/>
      <c r="E51" s="798">
        <f>Jan!E51</f>
        <v>0</v>
      </c>
      <c r="F51" s="115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March</v>
      </c>
      <c r="K53" s="1118"/>
      <c r="L53" s="719">
        <f>'BEGIN HERE'!J6</f>
        <v>0</v>
      </c>
      <c r="M53" s="1020" t="str">
        <f>Jan!M53</f>
        <v>BANK RECONCILIATION</v>
      </c>
      <c r="N53" s="1020"/>
      <c r="O53" s="1020"/>
      <c r="P53" s="1021"/>
      <c r="Q53" s="720" t="str">
        <f>J53</f>
        <v>March</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Feb!J77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March</v>
      </c>
      <c r="I57" s="969"/>
      <c r="J57" s="962" t="str">
        <f>Jan!J57</f>
        <v>Year to Date</v>
      </c>
      <c r="K57" s="1170"/>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53" t="str">
        <f>H3</f>
        <v>Dues</v>
      </c>
      <c r="F58" s="1154"/>
      <c r="G58" s="1154"/>
      <c r="H58" s="1116">
        <f>H50</f>
        <v>0</v>
      </c>
      <c r="I58" s="1116"/>
      <c r="J58" s="1110">
        <f>H58+Feb!J58</f>
        <v>0</v>
      </c>
      <c r="K58" s="1110"/>
      <c r="L58" s="839"/>
      <c r="M58" s="742"/>
      <c r="N58" s="743"/>
      <c r="O58" s="906"/>
      <c r="P58" s="907"/>
      <c r="Q58" s="742"/>
      <c r="R58" s="744"/>
      <c r="S58" s="906"/>
      <c r="T58" s="907"/>
    </row>
    <row r="59" spans="1:22" ht="24.95" customHeight="1" thickBot="1">
      <c r="A59" s="1022"/>
      <c r="B59" s="1022"/>
      <c r="C59" s="1022"/>
      <c r="D59" s="1022"/>
      <c r="E59" s="1126" t="str">
        <f>I3</f>
        <v>Other</v>
      </c>
      <c r="F59" s="1127"/>
      <c r="G59" s="1127"/>
      <c r="H59" s="1115">
        <f>I50</f>
        <v>0</v>
      </c>
      <c r="I59" s="1115"/>
      <c r="J59" s="1109">
        <f>H59+Feb!J59</f>
        <v>0</v>
      </c>
      <c r="K59" s="1109"/>
      <c r="L59" s="839"/>
      <c r="M59" s="742"/>
      <c r="N59" s="743"/>
      <c r="O59" s="906"/>
      <c r="P59" s="907"/>
      <c r="Q59" s="742"/>
      <c r="R59" s="744"/>
      <c r="S59" s="906"/>
      <c r="T59" s="907"/>
    </row>
    <row r="60" spans="1:22" ht="30.75" customHeight="1" thickBot="1">
      <c r="A60" s="735"/>
      <c r="B60" s="728"/>
      <c r="C60" s="728"/>
      <c r="D60" s="728"/>
      <c r="E60" s="1156" t="str">
        <f>Jan!E60</f>
        <v>Total Income:</v>
      </c>
      <c r="F60" s="1157"/>
      <c r="G60" s="1158"/>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1159" t="str">
        <f>Jan!E61</f>
        <v>EXPENSES</v>
      </c>
      <c r="F61" s="1160"/>
      <c r="G61" s="1161"/>
      <c r="H61" s="1144" t="str">
        <f>C2</f>
        <v>March</v>
      </c>
      <c r="I61" s="1145"/>
      <c r="J61" s="1113" t="str">
        <f>J57</f>
        <v>Year to Date</v>
      </c>
      <c r="K61" s="1114"/>
      <c r="L61" s="839"/>
      <c r="M61" s="742"/>
      <c r="N61" s="743"/>
      <c r="O61" s="906"/>
      <c r="P61" s="907"/>
      <c r="Q61" s="742"/>
      <c r="R61" s="744"/>
      <c r="S61" s="906"/>
      <c r="T61" s="907"/>
    </row>
    <row r="62" spans="1:22" ht="24.95" customHeight="1">
      <c r="A62" s="735"/>
      <c r="B62" s="736"/>
      <c r="C62" s="736"/>
      <c r="D62" s="736"/>
      <c r="E62" s="1153" t="str">
        <f>J3</f>
        <v>CUPE Per Capita</v>
      </c>
      <c r="F62" s="1154"/>
      <c r="G62" s="1154"/>
      <c r="H62" s="1171">
        <f>J50</f>
        <v>0</v>
      </c>
      <c r="I62" s="1172"/>
      <c r="J62" s="1168">
        <f>H62+Feb!J62</f>
        <v>0</v>
      </c>
      <c r="K62" s="1169"/>
      <c r="L62" s="839"/>
      <c r="M62" s="742"/>
      <c r="N62" s="743"/>
      <c r="O62" s="906"/>
      <c r="P62" s="907"/>
      <c r="Q62" s="742"/>
      <c r="R62" s="744"/>
      <c r="S62" s="906"/>
      <c r="T62" s="907"/>
    </row>
    <row r="63" spans="1:22" ht="24.95" customHeight="1">
      <c r="A63" s="735"/>
      <c r="B63" s="736"/>
      <c r="C63" s="736"/>
      <c r="D63" s="736"/>
      <c r="E63" s="1097" t="str">
        <f>K3</f>
        <v>Affiliation Fees</v>
      </c>
      <c r="F63" s="1098"/>
      <c r="G63" s="1098"/>
      <c r="H63" s="1095">
        <f>K50</f>
        <v>0</v>
      </c>
      <c r="I63" s="1096"/>
      <c r="J63" s="1100">
        <f>H63+Feb!J63</f>
        <v>0</v>
      </c>
      <c r="K63" s="1101"/>
      <c r="L63" s="839"/>
      <c r="M63" s="742"/>
      <c r="N63" s="743"/>
      <c r="O63" s="906"/>
      <c r="P63" s="907"/>
      <c r="Q63" s="742"/>
      <c r="R63" s="744"/>
      <c r="S63" s="906"/>
      <c r="T63" s="907"/>
    </row>
    <row r="64" spans="1:22" ht="24.95" customHeight="1">
      <c r="A64" s="735"/>
      <c r="B64" s="736"/>
      <c r="C64" s="736"/>
      <c r="D64" s="736"/>
      <c r="E64" s="1097" t="str">
        <f>L3</f>
        <v>Salaries</v>
      </c>
      <c r="F64" s="1098"/>
      <c r="G64" s="1098"/>
      <c r="H64" s="1095">
        <f>L50</f>
        <v>0</v>
      </c>
      <c r="I64" s="1096"/>
      <c r="J64" s="1100">
        <f>H64+Feb!J64</f>
        <v>0</v>
      </c>
      <c r="K64" s="1101"/>
      <c r="L64" s="839"/>
      <c r="M64" s="742"/>
      <c r="N64" s="743"/>
      <c r="O64" s="906"/>
      <c r="P64" s="907"/>
      <c r="Q64" s="742"/>
      <c r="R64" s="744"/>
      <c r="S64" s="906"/>
      <c r="T64" s="907"/>
    </row>
    <row r="65" spans="1:20" ht="24.95" customHeight="1">
      <c r="A65" s="735"/>
      <c r="B65" s="736"/>
      <c r="C65" s="736"/>
      <c r="D65" s="736"/>
      <c r="E65" s="1097" t="str">
        <f>M3</f>
        <v>Operating Expenses</v>
      </c>
      <c r="F65" s="1098"/>
      <c r="G65" s="1098"/>
      <c r="H65" s="1095">
        <f>M50</f>
        <v>0</v>
      </c>
      <c r="I65" s="1096"/>
      <c r="J65" s="1100">
        <f>H65+Feb!J65</f>
        <v>0</v>
      </c>
      <c r="K65" s="1101"/>
      <c r="L65" s="839"/>
      <c r="M65" s="742"/>
      <c r="N65" s="743"/>
      <c r="O65" s="906"/>
      <c r="P65" s="907"/>
      <c r="Q65" s="742"/>
      <c r="R65" s="744"/>
      <c r="S65" s="906"/>
      <c r="T65" s="907"/>
    </row>
    <row r="66" spans="1:20" ht="24.95" customHeight="1">
      <c r="A66" s="735"/>
      <c r="B66" s="736"/>
      <c r="C66" s="736"/>
      <c r="D66" s="736"/>
      <c r="E66" s="1097" t="str">
        <f>N3</f>
        <v>Special Purchases</v>
      </c>
      <c r="F66" s="1098"/>
      <c r="G66" s="1098"/>
      <c r="H66" s="1095">
        <f>N50</f>
        <v>0</v>
      </c>
      <c r="I66" s="1096"/>
      <c r="J66" s="1100">
        <f>H66+Feb!J66</f>
        <v>0</v>
      </c>
      <c r="K66" s="1101"/>
      <c r="L66" s="839"/>
      <c r="M66" s="742"/>
      <c r="N66" s="743"/>
      <c r="O66" s="906"/>
      <c r="P66" s="907"/>
      <c r="Q66" s="742"/>
      <c r="R66" s="744"/>
      <c r="S66" s="906"/>
      <c r="T66" s="907"/>
    </row>
    <row r="67" spans="1:20" ht="24.95" customHeight="1">
      <c r="A67" s="735"/>
      <c r="B67" s="736"/>
      <c r="C67" s="736"/>
      <c r="D67" s="736"/>
      <c r="E67" s="1097" t="str">
        <f>O3</f>
        <v>Executive Expenses</v>
      </c>
      <c r="F67" s="1098"/>
      <c r="G67" s="1098"/>
      <c r="H67" s="1095">
        <f>O50</f>
        <v>0</v>
      </c>
      <c r="I67" s="1096"/>
      <c r="J67" s="1100">
        <f>H67+Feb!J67</f>
        <v>0</v>
      </c>
      <c r="K67" s="1101"/>
      <c r="L67" s="839"/>
      <c r="M67" s="742"/>
      <c r="N67" s="743"/>
      <c r="O67" s="906"/>
      <c r="P67" s="907"/>
      <c r="Q67" s="742"/>
      <c r="R67" s="744"/>
      <c r="S67" s="906"/>
      <c r="T67" s="907"/>
    </row>
    <row r="68" spans="1:20" ht="24.95" customHeight="1">
      <c r="A68" s="735"/>
      <c r="B68" s="736"/>
      <c r="C68" s="736"/>
      <c r="D68" s="736"/>
      <c r="E68" s="1123" t="str">
        <f>P3</f>
        <v>Bargaining Expenses</v>
      </c>
      <c r="F68" s="1124"/>
      <c r="G68" s="1125"/>
      <c r="H68" s="1095">
        <f>P50</f>
        <v>0</v>
      </c>
      <c r="I68" s="1096"/>
      <c r="J68" s="1100">
        <f>H68+Feb!J68</f>
        <v>0</v>
      </c>
      <c r="K68" s="1101"/>
      <c r="L68" s="839"/>
      <c r="M68" s="742"/>
      <c r="N68" s="743"/>
      <c r="O68" s="906"/>
      <c r="P68" s="907"/>
      <c r="Q68" s="742"/>
      <c r="R68" s="744"/>
      <c r="S68" s="906"/>
      <c r="T68" s="907"/>
    </row>
    <row r="69" spans="1:20" ht="24.95" customHeight="1">
      <c r="A69" s="735"/>
      <c r="B69" s="736"/>
      <c r="C69" s="736"/>
      <c r="D69" s="736"/>
      <c r="E69" s="1097" t="str">
        <f>Q3</f>
        <v>Grievances/ Arbitration</v>
      </c>
      <c r="F69" s="1098"/>
      <c r="G69" s="1098"/>
      <c r="H69" s="1095">
        <f>Q50</f>
        <v>0</v>
      </c>
      <c r="I69" s="1096"/>
      <c r="J69" s="1100">
        <f>H69+Feb!J69</f>
        <v>0</v>
      </c>
      <c r="K69" s="1101"/>
      <c r="L69" s="839"/>
      <c r="M69" s="742"/>
      <c r="N69" s="743"/>
      <c r="O69" s="906"/>
      <c r="P69" s="907"/>
      <c r="Q69" s="742"/>
      <c r="R69" s="744"/>
      <c r="S69" s="906"/>
      <c r="T69" s="907"/>
    </row>
    <row r="70" spans="1:20" ht="24.95" customHeight="1">
      <c r="A70" s="735"/>
      <c r="B70" s="736"/>
      <c r="C70" s="736"/>
      <c r="D70" s="736"/>
      <c r="E70" s="1123" t="str">
        <f>R3</f>
        <v>Committee Expenses</v>
      </c>
      <c r="F70" s="1124"/>
      <c r="G70" s="1125"/>
      <c r="H70" s="1095">
        <f>R50</f>
        <v>0</v>
      </c>
      <c r="I70" s="1096"/>
      <c r="J70" s="1100">
        <f>H70+Feb!J70</f>
        <v>0</v>
      </c>
      <c r="K70" s="1101"/>
      <c r="L70" s="839"/>
      <c r="M70" s="742"/>
      <c r="N70" s="743"/>
      <c r="O70" s="906"/>
      <c r="P70" s="907"/>
      <c r="Q70" s="742"/>
      <c r="R70" s="744"/>
      <c r="S70" s="906"/>
      <c r="T70" s="907"/>
    </row>
    <row r="71" spans="1:20" ht="24.95" customHeight="1">
      <c r="A71" s="735"/>
      <c r="B71" s="736"/>
      <c r="C71" s="736"/>
      <c r="D71" s="736"/>
      <c r="E71" s="1123" t="str">
        <f>S3</f>
        <v>Conventions/ Conferences</v>
      </c>
      <c r="F71" s="1124"/>
      <c r="G71" s="1125"/>
      <c r="H71" s="1095">
        <f>S50</f>
        <v>0</v>
      </c>
      <c r="I71" s="1096"/>
      <c r="J71" s="1100">
        <f>H71+Feb!J71</f>
        <v>0</v>
      </c>
      <c r="K71" s="1101"/>
      <c r="L71" s="839"/>
      <c r="M71" s="742"/>
      <c r="N71" s="743"/>
      <c r="O71" s="906"/>
      <c r="P71" s="907"/>
      <c r="Q71" s="742"/>
      <c r="R71" s="744"/>
      <c r="S71" s="906"/>
      <c r="T71" s="907"/>
    </row>
    <row r="72" spans="1:20" ht="24.95" customHeight="1">
      <c r="A72" s="735"/>
      <c r="B72" s="736"/>
      <c r="C72" s="736"/>
      <c r="D72" s="736"/>
      <c r="E72" s="1123" t="str">
        <f>T3</f>
        <v>Education</v>
      </c>
      <c r="F72" s="1124"/>
      <c r="G72" s="1125"/>
      <c r="H72" s="1095">
        <f>T50</f>
        <v>0</v>
      </c>
      <c r="I72" s="1096"/>
      <c r="J72" s="1100">
        <f>H72+Feb!J72</f>
        <v>0</v>
      </c>
      <c r="K72" s="1101"/>
      <c r="L72" s="839"/>
      <c r="M72" s="742"/>
      <c r="N72" s="743"/>
      <c r="O72" s="906"/>
      <c r="P72" s="907"/>
      <c r="Q72" s="742"/>
      <c r="R72" s="744"/>
      <c r="S72" s="906"/>
      <c r="T72" s="907"/>
    </row>
    <row r="73" spans="1:20" ht="29.25" customHeight="1">
      <c r="A73" s="735"/>
      <c r="B73" s="736"/>
      <c r="C73" s="736"/>
      <c r="D73" s="736"/>
      <c r="E73" s="1123" t="str">
        <f>U3</f>
        <v>Contributions/ Donations</v>
      </c>
      <c r="F73" s="1124"/>
      <c r="G73" s="1125"/>
      <c r="H73" s="1095">
        <f>U50</f>
        <v>0</v>
      </c>
      <c r="I73" s="1096"/>
      <c r="J73" s="1100">
        <f>H73+Feb!J73</f>
        <v>0</v>
      </c>
      <c r="K73" s="1101"/>
      <c r="L73" s="839"/>
      <c r="M73" s="742"/>
      <c r="N73" s="743"/>
      <c r="O73" s="906"/>
      <c r="P73" s="907"/>
      <c r="Q73" s="742"/>
      <c r="R73" s="744"/>
      <c r="S73" s="906"/>
      <c r="T73" s="907"/>
    </row>
    <row r="74" spans="1:20" ht="24.75" customHeight="1" thickBot="1">
      <c r="A74" s="735"/>
      <c r="B74" s="736"/>
      <c r="C74" s="736"/>
      <c r="D74" s="736"/>
      <c r="E74" s="1126" t="str">
        <f>V3</f>
        <v>Other</v>
      </c>
      <c r="F74" s="1127"/>
      <c r="G74" s="1127"/>
      <c r="H74" s="1164">
        <f>V50</f>
        <v>0</v>
      </c>
      <c r="I74" s="1165"/>
      <c r="J74" s="1162">
        <f>H74+Feb!J74</f>
        <v>0</v>
      </c>
      <c r="K74" s="1163"/>
      <c r="L74" s="839"/>
      <c r="M74" s="742"/>
      <c r="N74" s="743"/>
      <c r="O74" s="906"/>
      <c r="P74" s="907"/>
      <c r="Q74" s="742"/>
      <c r="R74" s="744"/>
      <c r="S74" s="906"/>
      <c r="T74" s="907"/>
    </row>
    <row r="75" spans="1:20" ht="24.75" customHeight="1" thickBot="1">
      <c r="A75" s="735"/>
      <c r="B75" s="746"/>
      <c r="C75" s="746"/>
      <c r="D75" s="746"/>
      <c r="E75" s="1128" t="str">
        <f>Jan!E75</f>
        <v>Total Expenses:</v>
      </c>
      <c r="F75" s="1129"/>
      <c r="G75" s="113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32" t="str">
        <f>Jan!E76</f>
        <v>Surplus (Deficit) for the Period:</v>
      </c>
      <c r="F76" s="1133"/>
      <c r="G76" s="1134"/>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1086" t="s">
        <v>109</v>
      </c>
      <c r="F77" s="1087"/>
      <c r="G77" s="1087"/>
      <c r="H77" s="1087"/>
      <c r="I77" s="1088"/>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824"/>
      <c r="K78" s="825"/>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8">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8"/>
        <v>0</v>
      </c>
      <c r="L88" s="909"/>
      <c r="M88" s="770"/>
      <c r="N88" s="948" t="s">
        <v>293</v>
      </c>
      <c r="O88" s="949"/>
      <c r="P88" s="950"/>
      <c r="Q88" s="821">
        <f>Q54+Q55-Q87</f>
        <v>0</v>
      </c>
    </row>
    <row r="89" spans="1:21" ht="23.25" customHeight="1">
      <c r="A89" s="980"/>
      <c r="B89" s="981"/>
      <c r="C89" s="981"/>
      <c r="D89" s="981"/>
      <c r="E89" s="982"/>
      <c r="F89" s="764"/>
      <c r="G89" s="772"/>
      <c r="H89" s="766"/>
      <c r="I89" s="977"/>
      <c r="J89" s="978"/>
      <c r="K89" s="933">
        <f t="shared" si="8"/>
        <v>0</v>
      </c>
      <c r="L89" s="909"/>
      <c r="M89" s="773"/>
      <c r="N89" s="896" t="s">
        <v>294</v>
      </c>
      <c r="O89" s="897"/>
      <c r="P89" s="897"/>
      <c r="Q89" s="898"/>
    </row>
    <row r="90" spans="1:21" ht="23.25" customHeight="1">
      <c r="A90" s="980"/>
      <c r="B90" s="981"/>
      <c r="C90" s="981"/>
      <c r="D90" s="981"/>
      <c r="E90" s="982"/>
      <c r="F90" s="764"/>
      <c r="G90" s="772"/>
      <c r="H90" s="766"/>
      <c r="I90" s="977"/>
      <c r="J90" s="978"/>
      <c r="K90" s="933">
        <f t="shared" si="8"/>
        <v>0</v>
      </c>
      <c r="L90" s="909"/>
      <c r="M90" s="775"/>
      <c r="N90" s="899"/>
      <c r="O90" s="900"/>
      <c r="P90" s="900"/>
      <c r="Q90" s="901"/>
      <c r="S90" s="752"/>
    </row>
    <row r="91" spans="1:21" ht="23.25" customHeight="1" thickBot="1">
      <c r="A91" s="980"/>
      <c r="B91" s="981"/>
      <c r="C91" s="981"/>
      <c r="D91" s="981"/>
      <c r="E91" s="982"/>
      <c r="F91" s="764"/>
      <c r="G91" s="772"/>
      <c r="H91" s="766"/>
      <c r="I91" s="977"/>
      <c r="J91" s="978"/>
      <c r="K91" s="933">
        <f t="shared" si="8"/>
        <v>0</v>
      </c>
      <c r="L91" s="909"/>
      <c r="M91" s="767"/>
      <c r="N91" s="902"/>
      <c r="O91" s="903"/>
      <c r="P91" s="903"/>
      <c r="Q91" s="904"/>
    </row>
    <row r="92" spans="1:21" ht="23.25" customHeight="1">
      <c r="A92" s="980"/>
      <c r="B92" s="981"/>
      <c r="C92" s="981"/>
      <c r="D92" s="981"/>
      <c r="E92" s="982"/>
      <c r="F92" s="764"/>
      <c r="G92" s="772"/>
      <c r="H92" s="766"/>
      <c r="I92" s="977"/>
      <c r="J92" s="978"/>
      <c r="K92" s="933">
        <f t="shared" si="8"/>
        <v>0</v>
      </c>
      <c r="L92" s="909"/>
      <c r="M92" s="767"/>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67"/>
      <c r="N93" s="1092" t="s">
        <v>355</v>
      </c>
      <c r="O93" s="1093"/>
      <c r="P93" s="1094"/>
      <c r="Q93" s="954"/>
    </row>
    <row r="94" spans="1:21">
      <c r="I94" s="779"/>
      <c r="J94" s="752"/>
    </row>
    <row r="95" spans="1:21">
      <c r="I95" s="779"/>
      <c r="J95" s="752"/>
    </row>
    <row r="96" spans="1:21">
      <c r="I96" s="779"/>
      <c r="J96" s="752"/>
    </row>
    <row r="97" spans="2:10">
      <c r="I97" s="779"/>
      <c r="J97" s="752"/>
    </row>
    <row r="98" spans="2:10">
      <c r="I98" s="779"/>
      <c r="J98" s="779"/>
    </row>
    <row r="99" spans="2:10">
      <c r="I99" s="752"/>
      <c r="J99" s="752"/>
    </row>
    <row r="100" spans="2:10" ht="15">
      <c r="I100" s="780"/>
    </row>
    <row r="101" spans="2:10" ht="15">
      <c r="B101" s="781"/>
      <c r="C101" s="781"/>
      <c r="D101" s="781"/>
      <c r="E101" s="781"/>
      <c r="F101" s="781"/>
      <c r="G101" s="781"/>
      <c r="H101" s="781"/>
      <c r="I101" s="782"/>
    </row>
    <row r="102" spans="2:10" ht="15">
      <c r="B102" s="781"/>
      <c r="C102" s="781"/>
      <c r="D102" s="781"/>
      <c r="E102" s="781"/>
      <c r="F102" s="781"/>
      <c r="G102" s="781"/>
      <c r="H102" s="781"/>
      <c r="I102" s="781"/>
    </row>
    <row r="103" spans="2:10" ht="15">
      <c r="B103" s="781"/>
      <c r="C103" s="781"/>
      <c r="D103" s="781"/>
      <c r="E103" s="781"/>
      <c r="F103" s="781"/>
      <c r="G103" s="781"/>
      <c r="H103" s="781"/>
      <c r="I103" s="781"/>
    </row>
  </sheetData>
  <sheetProtection algorithmName="SHA-512" hashValue="HGWUa6yaDNxSKCv8OmSTMWsEbF8AbkEDVWSEA7zLI+dBhwcyqM+vtyPqflr3SVq2IPP0m68uYcdyMMCypyH/Yw==" saltValue="hZCAbRGDvYATmTXql9cWSQ==" spinCount="100000" sheet="1" formatCells="0" formatColumns="0" formatRows="0" insertColumns="0" insertRows="0" insertHyperlinks="0" deleteRows="0"/>
  <mergeCells count="239">
    <mergeCell ref="N92:P92"/>
    <mergeCell ref="N93:P93"/>
    <mergeCell ref="D36:E36"/>
    <mergeCell ref="D28:E28"/>
    <mergeCell ref="D20:E20"/>
    <mergeCell ref="D21:E21"/>
    <mergeCell ref="D31:E31"/>
    <mergeCell ref="D32:E32"/>
    <mergeCell ref="D33:E33"/>
    <mergeCell ref="D34:E34"/>
    <mergeCell ref="D25:E25"/>
    <mergeCell ref="D26:E26"/>
    <mergeCell ref="D22:E22"/>
    <mergeCell ref="D30:E30"/>
    <mergeCell ref="D29:E29"/>
    <mergeCell ref="E63:G63"/>
    <mergeCell ref="H64:I64"/>
    <mergeCell ref="E64:G64"/>
    <mergeCell ref="H60:I60"/>
    <mergeCell ref="H61:I61"/>
    <mergeCell ref="H62:I62"/>
    <mergeCell ref="H57:I57"/>
    <mergeCell ref="H54:I54"/>
    <mergeCell ref="E56:I56"/>
    <mergeCell ref="D5:E5"/>
    <mergeCell ref="D12:E12"/>
    <mergeCell ref="D17:E17"/>
    <mergeCell ref="D6:E6"/>
    <mergeCell ref="D7:E7"/>
    <mergeCell ref="D8:E8"/>
    <mergeCell ref="D9:E9"/>
    <mergeCell ref="D16:E16"/>
    <mergeCell ref="D13:E13"/>
    <mergeCell ref="D10:E10"/>
    <mergeCell ref="D11:E11"/>
    <mergeCell ref="D14:E14"/>
    <mergeCell ref="D15:E15"/>
    <mergeCell ref="H1:V1"/>
    <mergeCell ref="A2:B2"/>
    <mergeCell ref="D4:E4"/>
    <mergeCell ref="J2:V2"/>
    <mergeCell ref="H2:I2"/>
    <mergeCell ref="F2:G2"/>
    <mergeCell ref="D3:E3"/>
    <mergeCell ref="C2:D2"/>
    <mergeCell ref="F1:G1"/>
    <mergeCell ref="E61:G61"/>
    <mergeCell ref="E59:G59"/>
    <mergeCell ref="E60:G60"/>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S65:T65"/>
    <mergeCell ref="S64:T64"/>
    <mergeCell ref="S58:T58"/>
    <mergeCell ref="S59:T59"/>
    <mergeCell ref="S60:T60"/>
    <mergeCell ref="S61:T61"/>
    <mergeCell ref="S62:T62"/>
    <mergeCell ref="S63:T63"/>
    <mergeCell ref="R56:T56"/>
    <mergeCell ref="S57:T57"/>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A93:E93"/>
    <mergeCell ref="I93:J93"/>
    <mergeCell ref="K93:L93"/>
    <mergeCell ref="K89:L89"/>
    <mergeCell ref="I90:J90"/>
    <mergeCell ref="K90:L90"/>
    <mergeCell ref="I91:J91"/>
    <mergeCell ref="K91:L91"/>
    <mergeCell ref="A89:E89"/>
    <mergeCell ref="A90:E90"/>
    <mergeCell ref="A92:E92"/>
    <mergeCell ref="I92:J92"/>
    <mergeCell ref="K92:L92"/>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57</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51"/>
      <c r="E4" s="1152"/>
      <c r="F4" s="668">
        <f>SUM(H4:I4)</f>
        <v>0</v>
      </c>
      <c r="G4" s="669">
        <f t="shared" ref="G4:G19" si="0">SUM(J4:V4)</f>
        <v>0</v>
      </c>
      <c r="H4" s="670"/>
      <c r="I4" s="671"/>
      <c r="J4" s="672"/>
      <c r="K4" s="673"/>
      <c r="L4" s="673"/>
      <c r="M4" s="673"/>
      <c r="N4" s="673"/>
      <c r="O4" s="673"/>
      <c r="P4" s="673"/>
      <c r="Q4" s="673"/>
      <c r="R4" s="673"/>
      <c r="S4" s="673"/>
      <c r="T4" s="674"/>
      <c r="U4" s="674"/>
      <c r="V4" s="671"/>
    </row>
    <row r="5" spans="1:24" ht="23.1" customHeight="1">
      <c r="A5" s="693"/>
      <c r="B5" s="694"/>
      <c r="C5" s="695"/>
      <c r="D5" s="1004"/>
      <c r="E5" s="1005"/>
      <c r="F5" s="668">
        <f>SUM(H5:I5)</f>
        <v>0</v>
      </c>
      <c r="G5" s="669">
        <f t="shared" si="0"/>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SUM(H6:I6)</f>
        <v>0</v>
      </c>
      <c r="G6" s="669">
        <f t="shared" si="0"/>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SUM(H7:I7)</f>
        <v>0</v>
      </c>
      <c r="G7" s="669">
        <f t="shared" si="0"/>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SUM(H8:I8)</f>
        <v>0</v>
      </c>
      <c r="G8" s="669">
        <f t="shared" si="0"/>
        <v>0</v>
      </c>
      <c r="H8" s="675"/>
      <c r="I8" s="783"/>
      <c r="J8" s="784"/>
      <c r="K8" s="785" t="s">
        <v>112</v>
      </c>
      <c r="L8" s="785"/>
      <c r="M8" s="785"/>
      <c r="N8" s="785"/>
      <c r="O8" s="785"/>
      <c r="P8" s="785"/>
      <c r="Q8" s="785"/>
      <c r="R8" s="785"/>
      <c r="S8" s="785"/>
      <c r="T8" s="786"/>
      <c r="U8" s="786"/>
      <c r="V8" s="783"/>
    </row>
    <row r="9" spans="1:24" ht="23.1" customHeight="1">
      <c r="A9" s="693"/>
      <c r="B9" s="694"/>
      <c r="C9" s="695"/>
      <c r="D9" s="1004"/>
      <c r="E9" s="1005"/>
      <c r="F9" s="668">
        <f t="shared" ref="F9:F35" si="1">SUM(H9:I9)</f>
        <v>0</v>
      </c>
      <c r="G9" s="669">
        <f t="shared" si="0"/>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1"/>
        <v>0</v>
      </c>
      <c r="G10" s="669">
        <f t="shared" si="0"/>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1"/>
        <v>0</v>
      </c>
      <c r="G11" s="669">
        <f t="shared" si="0"/>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1"/>
        <v>0</v>
      </c>
      <c r="G12" s="669">
        <f t="shared" si="0"/>
        <v>0</v>
      </c>
      <c r="H12" s="675"/>
      <c r="I12" s="783"/>
      <c r="J12" s="784"/>
      <c r="K12" s="785"/>
      <c r="L12" s="785"/>
      <c r="M12" s="785"/>
      <c r="N12" s="785"/>
      <c r="O12" s="785" t="s">
        <v>112</v>
      </c>
      <c r="P12" s="785"/>
      <c r="Q12" s="785"/>
      <c r="R12" s="785"/>
      <c r="S12" s="785"/>
      <c r="T12" s="786"/>
      <c r="U12" s="786"/>
      <c r="V12" s="783"/>
    </row>
    <row r="13" spans="1:24" ht="23.1" customHeight="1">
      <c r="A13" s="693"/>
      <c r="B13" s="694"/>
      <c r="C13" s="695"/>
      <c r="D13" s="1004"/>
      <c r="E13" s="1005"/>
      <c r="F13" s="668">
        <f t="shared" si="1"/>
        <v>0</v>
      </c>
      <c r="G13" s="669">
        <f t="shared" si="0"/>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1"/>
        <v>0</v>
      </c>
      <c r="G14" s="669">
        <f t="shared" si="0"/>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1"/>
        <v>0</v>
      </c>
      <c r="G15" s="669">
        <f t="shared" si="0"/>
        <v>0</v>
      </c>
      <c r="H15" s="675"/>
      <c r="I15" s="783"/>
      <c r="J15" s="784"/>
      <c r="K15" s="785"/>
      <c r="L15" s="785"/>
      <c r="M15" s="785"/>
      <c r="N15" s="785"/>
      <c r="O15" s="785"/>
      <c r="P15" s="785"/>
      <c r="Q15" s="785"/>
      <c r="R15" s="785"/>
      <c r="S15" s="785"/>
      <c r="T15" s="786" t="s">
        <v>112</v>
      </c>
      <c r="U15" s="786"/>
      <c r="V15" s="783"/>
    </row>
    <row r="16" spans="1:24" ht="23.1" customHeight="1">
      <c r="A16" s="693"/>
      <c r="B16" s="694"/>
      <c r="C16" s="695"/>
      <c r="D16" s="1004"/>
      <c r="E16" s="1005"/>
      <c r="F16" s="668">
        <f t="shared" si="1"/>
        <v>0</v>
      </c>
      <c r="G16" s="669">
        <f t="shared" si="0"/>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1"/>
        <v>0</v>
      </c>
      <c r="G17" s="669">
        <f>SUM(J17:V17)</f>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1"/>
        <v>0</v>
      </c>
      <c r="G18" s="669">
        <f t="shared" si="0"/>
        <v>0</v>
      </c>
      <c r="H18" s="675"/>
      <c r="I18" s="783"/>
      <c r="J18" s="784"/>
      <c r="K18" s="785"/>
      <c r="L18" s="785"/>
      <c r="M18" s="785"/>
      <c r="N18" s="785"/>
      <c r="O18" s="785"/>
      <c r="P18" s="785"/>
      <c r="Q18" s="785"/>
      <c r="R18" s="785"/>
      <c r="S18" s="785"/>
      <c r="T18" s="786"/>
      <c r="U18" s="786"/>
      <c r="V18" s="783" t="s">
        <v>112</v>
      </c>
    </row>
    <row r="19" spans="1:22" ht="23.1" customHeight="1">
      <c r="A19" s="693"/>
      <c r="B19" s="694"/>
      <c r="C19" s="695"/>
      <c r="D19" s="1006"/>
      <c r="E19" s="1007"/>
      <c r="F19" s="668">
        <f t="shared" si="1"/>
        <v>0</v>
      </c>
      <c r="G19" s="669">
        <f t="shared" si="0"/>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1"/>
        <v>0</v>
      </c>
      <c r="G24" s="669">
        <f t="shared" si="2"/>
        <v>0</v>
      </c>
      <c r="H24" s="675"/>
      <c r="I24" s="783"/>
      <c r="J24" s="784"/>
      <c r="K24" s="785"/>
      <c r="L24" s="785"/>
      <c r="M24" s="785"/>
      <c r="N24" s="785" t="s">
        <v>112</v>
      </c>
      <c r="O24" s="785"/>
      <c r="P24" s="785"/>
      <c r="Q24" s="785"/>
      <c r="R24" s="785"/>
      <c r="S24" s="785"/>
      <c r="T24" s="786"/>
      <c r="U24" s="786"/>
      <c r="V24" s="783"/>
    </row>
    <row r="25" spans="1:22" ht="23.1" customHeight="1">
      <c r="A25" s="693"/>
      <c r="B25" s="694"/>
      <c r="C25" s="695"/>
      <c r="D25" s="999"/>
      <c r="E25" s="1000"/>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1023" t="s">
        <v>134</v>
      </c>
      <c r="B51" s="1024"/>
      <c r="C51" s="1024"/>
      <c r="D51" s="1025"/>
      <c r="E51" s="823">
        <f>Jan!E51</f>
        <v>0</v>
      </c>
      <c r="F51" s="115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April</v>
      </c>
      <c r="K53" s="1118"/>
      <c r="L53" s="719">
        <f>'BEGIN HERE'!J6</f>
        <v>0</v>
      </c>
      <c r="M53" s="1020" t="str">
        <f>Jan!M53</f>
        <v>BANK RECONCILIATION</v>
      </c>
      <c r="N53" s="1020"/>
      <c r="O53" s="1020"/>
      <c r="P53" s="1021"/>
      <c r="Q53" s="720" t="str">
        <f>J53</f>
        <v>April</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March!J77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April</v>
      </c>
      <c r="I57" s="969"/>
      <c r="J57" s="962" t="str">
        <f>Jan!J57</f>
        <v>Year to Date</v>
      </c>
      <c r="K57" s="1170"/>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53" t="str">
        <f>H3</f>
        <v>Dues</v>
      </c>
      <c r="F58" s="1154"/>
      <c r="G58" s="1154"/>
      <c r="H58" s="1116">
        <f>H50</f>
        <v>0</v>
      </c>
      <c r="I58" s="1116"/>
      <c r="J58" s="1110">
        <f>H58+March!J58</f>
        <v>0</v>
      </c>
      <c r="K58" s="1110"/>
      <c r="L58" s="839"/>
      <c r="M58" s="742"/>
      <c r="N58" s="743"/>
      <c r="O58" s="906"/>
      <c r="P58" s="907"/>
      <c r="Q58" s="742"/>
      <c r="R58" s="744"/>
      <c r="S58" s="906"/>
      <c r="T58" s="907"/>
    </row>
    <row r="59" spans="1:22" ht="24.95" customHeight="1" thickBot="1">
      <c r="A59" s="1022"/>
      <c r="B59" s="1022"/>
      <c r="C59" s="1022"/>
      <c r="D59" s="1022"/>
      <c r="E59" s="1126" t="str">
        <f>I3</f>
        <v>Other</v>
      </c>
      <c r="F59" s="1127"/>
      <c r="G59" s="1127"/>
      <c r="H59" s="1115">
        <f>I50</f>
        <v>0</v>
      </c>
      <c r="I59" s="1115"/>
      <c r="J59" s="1109">
        <f>H59+March!J59</f>
        <v>0</v>
      </c>
      <c r="K59" s="1109"/>
      <c r="L59" s="839"/>
      <c r="M59" s="742"/>
      <c r="N59" s="743"/>
      <c r="O59" s="906"/>
      <c r="P59" s="907"/>
      <c r="Q59" s="742"/>
      <c r="R59" s="744"/>
      <c r="S59" s="906"/>
      <c r="T59" s="907"/>
    </row>
    <row r="60" spans="1:22" ht="30.75" customHeight="1" thickBot="1">
      <c r="A60" s="735"/>
      <c r="B60" s="728"/>
      <c r="C60" s="728"/>
      <c r="D60" s="728"/>
      <c r="E60" s="1156" t="str">
        <f>Jan!E60</f>
        <v>Total Income:</v>
      </c>
      <c r="F60" s="1157"/>
      <c r="G60" s="1158"/>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1159" t="str">
        <f>Jan!E61</f>
        <v>EXPENSES</v>
      </c>
      <c r="F61" s="1160"/>
      <c r="G61" s="1161"/>
      <c r="H61" s="1144" t="str">
        <f>C2</f>
        <v>April</v>
      </c>
      <c r="I61" s="1145"/>
      <c r="J61" s="1113" t="str">
        <f>J57</f>
        <v>Year to Date</v>
      </c>
      <c r="K61" s="1114"/>
      <c r="L61" s="839"/>
      <c r="M61" s="742"/>
      <c r="N61" s="743"/>
      <c r="O61" s="906"/>
      <c r="P61" s="907"/>
      <c r="Q61" s="742"/>
      <c r="R61" s="744"/>
      <c r="S61" s="906"/>
      <c r="T61" s="907"/>
    </row>
    <row r="62" spans="1:22" ht="24.95" customHeight="1">
      <c r="A62" s="735"/>
      <c r="B62" s="736"/>
      <c r="C62" s="736"/>
      <c r="D62" s="736"/>
      <c r="E62" s="1153" t="str">
        <f>J3</f>
        <v>CUPE Per Capita</v>
      </c>
      <c r="F62" s="1154"/>
      <c r="G62" s="1154"/>
      <c r="H62" s="1116">
        <f>J50</f>
        <v>0</v>
      </c>
      <c r="I62" s="1116"/>
      <c r="J62" s="1110">
        <f>H62+March!J62</f>
        <v>0</v>
      </c>
      <c r="K62" s="1110"/>
      <c r="L62" s="839"/>
      <c r="M62" s="742"/>
      <c r="N62" s="743"/>
      <c r="O62" s="906"/>
      <c r="P62" s="907"/>
      <c r="Q62" s="742"/>
      <c r="R62" s="744"/>
      <c r="S62" s="906"/>
      <c r="T62" s="907"/>
    </row>
    <row r="63" spans="1:22" ht="24.95" customHeight="1">
      <c r="A63" s="735"/>
      <c r="B63" s="736"/>
      <c r="C63" s="736"/>
      <c r="D63" s="736"/>
      <c r="E63" s="1097" t="str">
        <f>K3</f>
        <v>Affiliation Fees</v>
      </c>
      <c r="F63" s="1098"/>
      <c r="G63" s="1098"/>
      <c r="H63" s="1099">
        <f>K50</f>
        <v>0</v>
      </c>
      <c r="I63" s="1099"/>
      <c r="J63" s="1104">
        <f>H63+March!J63</f>
        <v>0</v>
      </c>
      <c r="K63" s="1104"/>
      <c r="L63" s="839"/>
      <c r="M63" s="742"/>
      <c r="N63" s="743"/>
      <c r="O63" s="906"/>
      <c r="P63" s="907"/>
      <c r="Q63" s="742"/>
      <c r="R63" s="744"/>
      <c r="S63" s="906"/>
      <c r="T63" s="907"/>
    </row>
    <row r="64" spans="1:22" ht="24.95" customHeight="1">
      <c r="A64" s="735"/>
      <c r="B64" s="736"/>
      <c r="C64" s="736"/>
      <c r="D64" s="736"/>
      <c r="E64" s="1097" t="str">
        <f>L3</f>
        <v>Salaries</v>
      </c>
      <c r="F64" s="1098"/>
      <c r="G64" s="1098"/>
      <c r="H64" s="1099">
        <f>L50</f>
        <v>0</v>
      </c>
      <c r="I64" s="1099"/>
      <c r="J64" s="1104">
        <f>H64+March!J64</f>
        <v>0</v>
      </c>
      <c r="K64" s="1104"/>
      <c r="L64" s="839"/>
      <c r="M64" s="742"/>
      <c r="N64" s="743"/>
      <c r="O64" s="906"/>
      <c r="P64" s="907"/>
      <c r="Q64" s="742"/>
      <c r="R64" s="744"/>
      <c r="S64" s="906"/>
      <c r="T64" s="907"/>
    </row>
    <row r="65" spans="1:20" ht="24.95" customHeight="1">
      <c r="A65" s="735"/>
      <c r="B65" s="736"/>
      <c r="C65" s="736"/>
      <c r="D65" s="736"/>
      <c r="E65" s="1097" t="str">
        <f>M3</f>
        <v>Operating Expenses</v>
      </c>
      <c r="F65" s="1098"/>
      <c r="G65" s="1098"/>
      <c r="H65" s="1099">
        <f>M50</f>
        <v>0</v>
      </c>
      <c r="I65" s="1099"/>
      <c r="J65" s="1104">
        <f>H65+March!J65</f>
        <v>0</v>
      </c>
      <c r="K65" s="1104"/>
      <c r="L65" s="839"/>
      <c r="M65" s="742"/>
      <c r="N65" s="743"/>
      <c r="O65" s="906"/>
      <c r="P65" s="907"/>
      <c r="Q65" s="742"/>
      <c r="R65" s="744"/>
      <c r="S65" s="906"/>
      <c r="T65" s="907"/>
    </row>
    <row r="66" spans="1:20" ht="24.95" customHeight="1">
      <c r="A66" s="735"/>
      <c r="B66" s="736"/>
      <c r="C66" s="736"/>
      <c r="D66" s="736"/>
      <c r="E66" s="1097" t="str">
        <f>N3</f>
        <v>Special Purchases</v>
      </c>
      <c r="F66" s="1098"/>
      <c r="G66" s="1098"/>
      <c r="H66" s="1099">
        <f>N50</f>
        <v>0</v>
      </c>
      <c r="I66" s="1099"/>
      <c r="J66" s="1104">
        <f>H66+March!J66</f>
        <v>0</v>
      </c>
      <c r="K66" s="1104"/>
      <c r="L66" s="839"/>
      <c r="M66" s="742"/>
      <c r="N66" s="743"/>
      <c r="O66" s="906"/>
      <c r="P66" s="907"/>
      <c r="Q66" s="742"/>
      <c r="R66" s="744"/>
      <c r="S66" s="906"/>
      <c r="T66" s="907"/>
    </row>
    <row r="67" spans="1:20" ht="24.95" customHeight="1">
      <c r="A67" s="735"/>
      <c r="B67" s="736"/>
      <c r="C67" s="736"/>
      <c r="D67" s="736"/>
      <c r="E67" s="1097" t="str">
        <f>O3</f>
        <v>Executive Expenses</v>
      </c>
      <c r="F67" s="1098"/>
      <c r="G67" s="1098"/>
      <c r="H67" s="1099">
        <f>O50</f>
        <v>0</v>
      </c>
      <c r="I67" s="1099"/>
      <c r="J67" s="1104">
        <f>H67+March!J67</f>
        <v>0</v>
      </c>
      <c r="K67" s="1104"/>
      <c r="L67" s="839"/>
      <c r="M67" s="742"/>
      <c r="N67" s="743"/>
      <c r="O67" s="906"/>
      <c r="P67" s="907"/>
      <c r="Q67" s="742"/>
      <c r="R67" s="744"/>
      <c r="S67" s="906"/>
      <c r="T67" s="907"/>
    </row>
    <row r="68" spans="1:20" ht="24.95" customHeight="1">
      <c r="A68" s="735"/>
      <c r="B68" s="736"/>
      <c r="C68" s="736"/>
      <c r="D68" s="736"/>
      <c r="E68" s="1123" t="str">
        <f>P3</f>
        <v>Bargaining Expenses</v>
      </c>
      <c r="F68" s="1124"/>
      <c r="G68" s="1125"/>
      <c r="H68" s="1099">
        <f>P50</f>
        <v>0</v>
      </c>
      <c r="I68" s="1099"/>
      <c r="J68" s="1104">
        <f>H68+March!J68</f>
        <v>0</v>
      </c>
      <c r="K68" s="1104"/>
      <c r="L68" s="839"/>
      <c r="M68" s="742"/>
      <c r="N68" s="743"/>
      <c r="O68" s="906"/>
      <c r="P68" s="907"/>
      <c r="Q68" s="742"/>
      <c r="R68" s="744"/>
      <c r="S68" s="906"/>
      <c r="T68" s="907"/>
    </row>
    <row r="69" spans="1:20" ht="24.95" customHeight="1">
      <c r="A69" s="735"/>
      <c r="B69" s="736"/>
      <c r="C69" s="736"/>
      <c r="D69" s="736"/>
      <c r="E69" s="1097" t="str">
        <f>Q3</f>
        <v>Grievances/ Arbitration</v>
      </c>
      <c r="F69" s="1098"/>
      <c r="G69" s="1098"/>
      <c r="H69" s="1099">
        <f>Q50</f>
        <v>0</v>
      </c>
      <c r="I69" s="1099"/>
      <c r="J69" s="1104">
        <f>H69+March!J69</f>
        <v>0</v>
      </c>
      <c r="K69" s="1104"/>
      <c r="L69" s="839"/>
      <c r="M69" s="742"/>
      <c r="N69" s="743"/>
      <c r="O69" s="906"/>
      <c r="P69" s="907"/>
      <c r="Q69" s="742"/>
      <c r="R69" s="744"/>
      <c r="S69" s="906"/>
      <c r="T69" s="907"/>
    </row>
    <row r="70" spans="1:20" ht="24.95" customHeight="1">
      <c r="A70" s="735"/>
      <c r="B70" s="736"/>
      <c r="C70" s="736"/>
      <c r="D70" s="736"/>
      <c r="E70" s="1123" t="str">
        <f>R3</f>
        <v>Committee Expenses</v>
      </c>
      <c r="F70" s="1124"/>
      <c r="G70" s="1125"/>
      <c r="H70" s="1099">
        <f>R50</f>
        <v>0</v>
      </c>
      <c r="I70" s="1099"/>
      <c r="J70" s="1104">
        <f>H70+March!J70</f>
        <v>0</v>
      </c>
      <c r="K70" s="1104"/>
      <c r="L70" s="839"/>
      <c r="M70" s="742"/>
      <c r="N70" s="743"/>
      <c r="O70" s="906"/>
      <c r="P70" s="907"/>
      <c r="Q70" s="742"/>
      <c r="R70" s="744"/>
      <c r="S70" s="906"/>
      <c r="T70" s="907"/>
    </row>
    <row r="71" spans="1:20" ht="24.95" customHeight="1">
      <c r="A71" s="735"/>
      <c r="B71" s="736"/>
      <c r="C71" s="736"/>
      <c r="D71" s="736"/>
      <c r="E71" s="1123" t="str">
        <f>S3</f>
        <v>Conventions/ Conferences</v>
      </c>
      <c r="F71" s="1124"/>
      <c r="G71" s="1125"/>
      <c r="H71" s="1099">
        <f>S50</f>
        <v>0</v>
      </c>
      <c r="I71" s="1099"/>
      <c r="J71" s="1104">
        <f>H71+March!J71</f>
        <v>0</v>
      </c>
      <c r="K71" s="1104"/>
      <c r="L71" s="839"/>
      <c r="M71" s="742"/>
      <c r="N71" s="743"/>
      <c r="O71" s="906"/>
      <c r="P71" s="907"/>
      <c r="Q71" s="742"/>
      <c r="R71" s="744"/>
      <c r="S71" s="906"/>
      <c r="T71" s="907"/>
    </row>
    <row r="72" spans="1:20" ht="24.95" customHeight="1">
      <c r="A72" s="735"/>
      <c r="B72" s="736"/>
      <c r="C72" s="736"/>
      <c r="D72" s="736"/>
      <c r="E72" s="1123" t="str">
        <f>T3</f>
        <v>Education</v>
      </c>
      <c r="F72" s="1124"/>
      <c r="G72" s="1125"/>
      <c r="H72" s="1099">
        <f>T50</f>
        <v>0</v>
      </c>
      <c r="I72" s="1099"/>
      <c r="J72" s="1104">
        <f>H72+March!J72</f>
        <v>0</v>
      </c>
      <c r="K72" s="1104"/>
      <c r="L72" s="839"/>
      <c r="M72" s="742"/>
      <c r="N72" s="743"/>
      <c r="O72" s="906"/>
      <c r="P72" s="907"/>
      <c r="Q72" s="742"/>
      <c r="R72" s="744"/>
      <c r="S72" s="906"/>
      <c r="T72" s="907"/>
    </row>
    <row r="73" spans="1:20" ht="29.25" customHeight="1">
      <c r="A73" s="735"/>
      <c r="B73" s="736"/>
      <c r="C73" s="736"/>
      <c r="D73" s="736"/>
      <c r="E73" s="1123" t="str">
        <f>U3</f>
        <v>Contributions/ Donations</v>
      </c>
      <c r="F73" s="1124"/>
      <c r="G73" s="1125"/>
      <c r="H73" s="1099">
        <f>U50</f>
        <v>0</v>
      </c>
      <c r="I73" s="1099"/>
      <c r="J73" s="1104">
        <f>H73+March!J73</f>
        <v>0</v>
      </c>
      <c r="K73" s="1104"/>
      <c r="L73" s="839"/>
      <c r="M73" s="742"/>
      <c r="N73" s="743"/>
      <c r="O73" s="906"/>
      <c r="P73" s="907"/>
      <c r="Q73" s="742"/>
      <c r="R73" s="744"/>
      <c r="S73" s="906"/>
      <c r="T73" s="907"/>
    </row>
    <row r="74" spans="1:20" ht="24.75" customHeight="1" thickBot="1">
      <c r="A74" s="735"/>
      <c r="B74" s="736"/>
      <c r="C74" s="736"/>
      <c r="D74" s="736"/>
      <c r="E74" s="1126" t="str">
        <f>V3</f>
        <v>Other</v>
      </c>
      <c r="F74" s="1127"/>
      <c r="G74" s="1127"/>
      <c r="H74" s="1115">
        <f>V50</f>
        <v>0</v>
      </c>
      <c r="I74" s="1115"/>
      <c r="J74" s="1109">
        <f>H74+March!J74</f>
        <v>0</v>
      </c>
      <c r="K74" s="1109"/>
      <c r="L74" s="839"/>
      <c r="M74" s="742"/>
      <c r="N74" s="743"/>
      <c r="O74" s="906"/>
      <c r="P74" s="907"/>
      <c r="Q74" s="742"/>
      <c r="R74" s="744"/>
      <c r="S74" s="906"/>
      <c r="T74" s="907"/>
    </row>
    <row r="75" spans="1:20" ht="24.75" customHeight="1" thickBot="1">
      <c r="A75" s="735"/>
      <c r="B75" s="746"/>
      <c r="C75" s="746"/>
      <c r="D75" s="746"/>
      <c r="E75" s="1128" t="str">
        <f>Jan!E75</f>
        <v>Total Expenses:</v>
      </c>
      <c r="F75" s="1129"/>
      <c r="G75" s="113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32" t="str">
        <f>Jan!E76</f>
        <v>Surplus (Deficit) for the Period:</v>
      </c>
      <c r="F76" s="1133"/>
      <c r="G76" s="1134"/>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1086" t="s">
        <v>109</v>
      </c>
      <c r="F77" s="1087"/>
      <c r="G77" s="1087"/>
      <c r="H77" s="1087"/>
      <c r="I77" s="1088"/>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6">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6"/>
        <v>0</v>
      </c>
      <c r="L88" s="909"/>
      <c r="M88" s="770"/>
      <c r="N88" s="948" t="s">
        <v>293</v>
      </c>
      <c r="O88" s="949"/>
      <c r="P88" s="950"/>
      <c r="Q88" s="821">
        <f>Q54+Q55-Q87</f>
        <v>0</v>
      </c>
    </row>
    <row r="89" spans="1:21" ht="23.25" customHeight="1">
      <c r="A89" s="980"/>
      <c r="B89" s="981"/>
      <c r="C89" s="981"/>
      <c r="D89" s="981"/>
      <c r="E89" s="982"/>
      <c r="F89" s="764"/>
      <c r="G89" s="772"/>
      <c r="H89" s="766"/>
      <c r="I89" s="977"/>
      <c r="J89" s="978"/>
      <c r="K89" s="933">
        <f t="shared" si="6"/>
        <v>0</v>
      </c>
      <c r="L89" s="909"/>
      <c r="M89" s="773"/>
      <c r="N89" s="896" t="s">
        <v>294</v>
      </c>
      <c r="O89" s="897"/>
      <c r="P89" s="897"/>
      <c r="Q89" s="898"/>
    </row>
    <row r="90" spans="1:21" ht="23.25" customHeight="1">
      <c r="A90" s="980"/>
      <c r="B90" s="981"/>
      <c r="C90" s="981"/>
      <c r="D90" s="981"/>
      <c r="E90" s="982"/>
      <c r="F90" s="764"/>
      <c r="G90" s="772"/>
      <c r="H90" s="766"/>
      <c r="I90" s="977"/>
      <c r="J90" s="978"/>
      <c r="K90" s="933">
        <f t="shared" si="6"/>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6"/>
        <v>0</v>
      </c>
      <c r="L91" s="909"/>
      <c r="M91" s="822"/>
      <c r="N91" s="902"/>
      <c r="O91" s="903"/>
      <c r="P91" s="903"/>
      <c r="Q91" s="904"/>
    </row>
    <row r="92" spans="1:21" ht="23.25" customHeight="1">
      <c r="A92" s="980"/>
      <c r="B92" s="981"/>
      <c r="C92" s="981"/>
      <c r="D92" s="981"/>
      <c r="E92" s="982"/>
      <c r="F92" s="764"/>
      <c r="G92" s="772"/>
      <c r="H92" s="766"/>
      <c r="I92" s="977"/>
      <c r="J92" s="978"/>
      <c r="K92" s="933">
        <f t="shared" si="6"/>
        <v>0</v>
      </c>
      <c r="L92" s="909"/>
      <c r="M92" s="77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67"/>
      <c r="N93" s="1092" t="s">
        <v>355</v>
      </c>
      <c r="O93" s="1093"/>
      <c r="P93" s="1094"/>
      <c r="Q93" s="954"/>
    </row>
    <row r="94" spans="1:21" ht="15">
      <c r="I94" s="780"/>
      <c r="J94" s="752"/>
    </row>
    <row r="95" spans="1:21">
      <c r="I95" s="752"/>
      <c r="J95" s="752"/>
    </row>
    <row r="96" spans="1:21">
      <c r="I96" s="779"/>
      <c r="J96" s="752"/>
    </row>
    <row r="97" spans="2:10">
      <c r="I97" s="779"/>
      <c r="J97" s="752"/>
    </row>
    <row r="98" spans="2:10">
      <c r="I98" s="779"/>
      <c r="J98" s="752"/>
    </row>
    <row r="99" spans="2:10">
      <c r="I99" s="779"/>
      <c r="J99" s="752"/>
    </row>
    <row r="100" spans="2:10">
      <c r="I100" s="779"/>
      <c r="J100" s="779"/>
    </row>
    <row r="101" spans="2:10">
      <c r="I101" s="752"/>
      <c r="J101" s="752"/>
    </row>
    <row r="102" spans="2:10" ht="15">
      <c r="I102" s="780"/>
    </row>
    <row r="103" spans="2:10" ht="15">
      <c r="B103" s="781"/>
      <c r="C103" s="781"/>
      <c r="D103" s="781"/>
      <c r="E103" s="781"/>
      <c r="F103" s="781"/>
      <c r="G103" s="781"/>
      <c r="H103" s="781"/>
      <c r="I103" s="782"/>
    </row>
    <row r="104" spans="2:10" ht="15">
      <c r="B104" s="781"/>
      <c r="C104" s="781"/>
      <c r="D104" s="781"/>
      <c r="E104" s="781"/>
      <c r="F104" s="781"/>
      <c r="G104" s="781"/>
      <c r="H104" s="781"/>
      <c r="I104" s="781"/>
    </row>
    <row r="105" spans="2:10" ht="15">
      <c r="B105" s="781"/>
      <c r="C105" s="781"/>
      <c r="D105" s="781"/>
      <c r="E105" s="781"/>
      <c r="F105" s="781"/>
      <c r="G105" s="781"/>
      <c r="H105" s="781"/>
      <c r="I105" s="781"/>
    </row>
  </sheetData>
  <sheetProtection algorithmName="SHA-512" hashValue="zPbAnw0wf3tMyMy61z2o3PuG0a6Jlh4fOr3LBsAJaHPSSvNeIgrtHXPEPkl4iyyMBPEd8j3ESH8/k6f1k/KXgw==" saltValue="9MewPXax5AI44ZZnPD5GWg==" spinCount="100000" sheet="1" formatCells="0" formatColumns="0" formatRows="0" insertColumns="0" insertRows="0" insertHyperlinks="0" deleteRows="0"/>
  <mergeCells count="239">
    <mergeCell ref="F1:G1"/>
    <mergeCell ref="D13:E13"/>
    <mergeCell ref="D8:E8"/>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 ref="C2:D2"/>
    <mergeCell ref="O76:P76"/>
    <mergeCell ref="O65:P65"/>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O69:P69"/>
    <mergeCell ref="O62:P62"/>
    <mergeCell ref="S64:T64"/>
    <mergeCell ref="S62:T62"/>
    <mergeCell ref="S63:T63"/>
    <mergeCell ref="O64:P64"/>
    <mergeCell ref="S65:T65"/>
    <mergeCell ref="S66:T66"/>
    <mergeCell ref="S67:T67"/>
    <mergeCell ref="S58:T58"/>
    <mergeCell ref="S59:T59"/>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O79:P79"/>
    <mergeCell ref="J59:K59"/>
    <mergeCell ref="J60:K60"/>
    <mergeCell ref="S71:T71"/>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S76:T76"/>
    <mergeCell ref="S75:T75"/>
    <mergeCell ref="O73:P73"/>
    <mergeCell ref="S73:T73"/>
    <mergeCell ref="O74:P74"/>
    <mergeCell ref="S74:T74"/>
    <mergeCell ref="H69:I69"/>
    <mergeCell ref="H65:I65"/>
    <mergeCell ref="H64:I64"/>
    <mergeCell ref="O59:P59"/>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H66:I66"/>
    <mergeCell ref="J57:K57"/>
    <mergeCell ref="E57:G57"/>
    <mergeCell ref="O63:P63"/>
    <mergeCell ref="H60:I6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J75:K75"/>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E68:G68"/>
    <mergeCell ref="H67:I67"/>
    <mergeCell ref="N89:Q91"/>
    <mergeCell ref="K87:L87"/>
    <mergeCell ref="J68:K68"/>
    <mergeCell ref="A87:E87"/>
    <mergeCell ref="A88:E88"/>
    <mergeCell ref="A86:E86"/>
    <mergeCell ref="A83:L83"/>
    <mergeCell ref="E70:G70"/>
    <mergeCell ref="G84:G85"/>
    <mergeCell ref="E71:G71"/>
    <mergeCell ref="A89:E89"/>
    <mergeCell ref="J77:K77"/>
    <mergeCell ref="E74:G74"/>
    <mergeCell ref="H76:I76"/>
    <mergeCell ref="H71:I71"/>
    <mergeCell ref="A84:E85"/>
    <mergeCell ref="E80:I80"/>
    <mergeCell ref="E77:I77"/>
    <mergeCell ref="J80:K80"/>
    <mergeCell ref="E82:I82"/>
    <mergeCell ref="O77:P77"/>
    <mergeCell ref="O78:P78"/>
    <mergeCell ref="Q92:Q93"/>
    <mergeCell ref="K93:L93"/>
    <mergeCell ref="K90:L90"/>
    <mergeCell ref="K91:L91"/>
    <mergeCell ref="I89:J89"/>
    <mergeCell ref="I86:J86"/>
    <mergeCell ref="N88:P88"/>
    <mergeCell ref="K86:L86"/>
    <mergeCell ref="I87:J87"/>
    <mergeCell ref="O86:P86"/>
    <mergeCell ref="K88:L88"/>
    <mergeCell ref="K89:L89"/>
    <mergeCell ref="N92:P92"/>
    <mergeCell ref="N93:P93"/>
    <mergeCell ref="F84:F85"/>
    <mergeCell ref="I88:J88"/>
    <mergeCell ref="E67:G67"/>
    <mergeCell ref="E69:G69"/>
    <mergeCell ref="D25:E25"/>
    <mergeCell ref="J65:K65"/>
    <mergeCell ref="A58:D59"/>
    <mergeCell ref="E59:G59"/>
    <mergeCell ref="A93:E93"/>
    <mergeCell ref="I93:J93"/>
    <mergeCell ref="I90:J90"/>
    <mergeCell ref="A91:E91"/>
    <mergeCell ref="I91:J91"/>
    <mergeCell ref="A92:E92"/>
    <mergeCell ref="A90:E90"/>
    <mergeCell ref="I92:J92"/>
    <mergeCell ref="K92:L92"/>
    <mergeCell ref="I84:J85"/>
    <mergeCell ref="K84:L85"/>
    <mergeCell ref="A61:D61"/>
    <mergeCell ref="E64:G64"/>
    <mergeCell ref="E61:G61"/>
    <mergeCell ref="E63:G63"/>
    <mergeCell ref="H84:H85"/>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58</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51"/>
      <c r="E4" s="1152"/>
      <c r="F4" s="668">
        <f t="shared" ref="F4:F9" si="0">SUM(H4:I4)</f>
        <v>0</v>
      </c>
      <c r="G4" s="669">
        <f t="shared" ref="G4:G19" si="1">SUM(J4:V4)</f>
        <v>0</v>
      </c>
      <c r="H4" s="670"/>
      <c r="I4" s="671"/>
      <c r="J4" s="672"/>
      <c r="K4" s="673"/>
      <c r="L4" s="673"/>
      <c r="M4" s="673"/>
      <c r="N4" s="673"/>
      <c r="O4" s="673"/>
      <c r="P4" s="673"/>
      <c r="Q4" s="673"/>
      <c r="R4" s="673"/>
      <c r="S4" s="673"/>
      <c r="T4" s="674"/>
      <c r="U4" s="674"/>
      <c r="V4" s="671"/>
    </row>
    <row r="5" spans="1:24" ht="22.5" customHeight="1">
      <c r="A5" s="693"/>
      <c r="B5" s="694"/>
      <c r="C5" s="695"/>
      <c r="D5" s="1004"/>
      <c r="E5" s="1005"/>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SUM(H7:I7)</f>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SUM(H10:I10)</f>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SUM(H11:I11)</f>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ref="F12:F35" si="2">SUM(H12:I12)</f>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2"/>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2"/>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2"/>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2"/>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2"/>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2"/>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2"/>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2"/>
        <v>0</v>
      </c>
      <c r="G20" s="669">
        <f t="shared" ref="G20:G35" si="3">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2"/>
        <v>0</v>
      </c>
      <c r="G21" s="669">
        <f t="shared" si="3"/>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2"/>
        <v>0</v>
      </c>
      <c r="G22" s="669">
        <f t="shared" si="3"/>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2"/>
        <v>0</v>
      </c>
      <c r="G23" s="669">
        <f t="shared" si="3"/>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2"/>
        <v>0</v>
      </c>
      <c r="G24" s="669">
        <f t="shared" si="3"/>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2"/>
        <v>0</v>
      </c>
      <c r="G25" s="669">
        <f t="shared" si="3"/>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2"/>
        <v>0</v>
      </c>
      <c r="G26" s="669">
        <f t="shared" si="3"/>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2"/>
        <v>0</v>
      </c>
      <c r="G27" s="669">
        <f t="shared" si="3"/>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2"/>
        <v>0</v>
      </c>
      <c r="G28" s="669">
        <f t="shared" si="3"/>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2"/>
        <v>0</v>
      </c>
      <c r="G29" s="669">
        <f t="shared" si="3"/>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2"/>
        <v>0</v>
      </c>
      <c r="G30" s="669">
        <f t="shared" si="3"/>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2"/>
        <v>0</v>
      </c>
      <c r="G31" s="669">
        <f t="shared" si="3"/>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2"/>
        <v>0</v>
      </c>
      <c r="G32" s="669">
        <f t="shared" si="3"/>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2"/>
        <v>0</v>
      </c>
      <c r="G33" s="669">
        <f t="shared" si="3"/>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2"/>
        <v>0</v>
      </c>
      <c r="G34" s="669">
        <f t="shared" si="3"/>
        <v>0</v>
      </c>
      <c r="H34" s="675"/>
      <c r="I34" s="783"/>
      <c r="J34" s="784"/>
      <c r="K34" s="785"/>
      <c r="L34" s="785"/>
      <c r="M34" s="785"/>
      <c r="N34" s="785"/>
      <c r="O34" s="785"/>
      <c r="P34" s="785"/>
      <c r="Q34" s="785"/>
      <c r="R34" s="785"/>
      <c r="S34" s="785"/>
      <c r="T34" s="786"/>
      <c r="U34" s="786"/>
      <c r="V34" s="783"/>
    </row>
    <row r="35" spans="1:22" ht="22.5" customHeight="1">
      <c r="A35" s="693"/>
      <c r="B35" s="694"/>
      <c r="C35" s="695"/>
      <c r="D35" s="999"/>
      <c r="E35" s="1000"/>
      <c r="F35" s="668">
        <f t="shared" si="2"/>
        <v>0</v>
      </c>
      <c r="G35" s="669">
        <f t="shared" si="3"/>
        <v>0</v>
      </c>
      <c r="H35" s="675"/>
      <c r="I35" s="783"/>
      <c r="J35" s="784"/>
      <c r="K35" s="785"/>
      <c r="L35" s="785"/>
      <c r="M35" s="785"/>
      <c r="N35" s="785"/>
      <c r="O35" s="785"/>
      <c r="P35" s="785"/>
      <c r="Q35" s="785"/>
      <c r="R35" s="785"/>
      <c r="S35" s="785"/>
      <c r="T35" s="786"/>
      <c r="U35" s="786"/>
      <c r="V35" s="783"/>
    </row>
    <row r="36" spans="1:22" ht="22.5" customHeight="1">
      <c r="A36" s="693"/>
      <c r="B36" s="694"/>
      <c r="C36" s="695"/>
      <c r="D36" s="999"/>
      <c r="E36" s="1000"/>
      <c r="F36" s="668">
        <f t="shared" ref="F36:F46" si="4">SUM(H36:I36)</f>
        <v>0</v>
      </c>
      <c r="G36" s="669">
        <f t="shared" ref="G36:G46" si="5">SUM(J36:V36)</f>
        <v>0</v>
      </c>
      <c r="H36" s="675"/>
      <c r="I36" s="783"/>
      <c r="J36" s="784"/>
      <c r="K36" s="785"/>
      <c r="L36" s="785"/>
      <c r="M36" s="785"/>
      <c r="N36" s="785"/>
      <c r="O36" s="785"/>
      <c r="P36" s="785"/>
      <c r="Q36" s="785"/>
      <c r="R36" s="785"/>
      <c r="S36" s="785"/>
      <c r="T36" s="786"/>
      <c r="U36" s="786"/>
      <c r="V36" s="783"/>
    </row>
    <row r="37" spans="1:22" ht="22.5" customHeight="1">
      <c r="A37" s="693"/>
      <c r="B37" s="694"/>
      <c r="C37" s="695"/>
      <c r="D37" s="999"/>
      <c r="E37" s="1000"/>
      <c r="F37" s="668">
        <f t="shared" si="4"/>
        <v>0</v>
      </c>
      <c r="G37" s="669">
        <f t="shared" si="5"/>
        <v>0</v>
      </c>
      <c r="H37" s="675"/>
      <c r="I37" s="783"/>
      <c r="J37" s="784"/>
      <c r="K37" s="785"/>
      <c r="L37" s="785"/>
      <c r="M37" s="785"/>
      <c r="N37" s="785"/>
      <c r="O37" s="785"/>
      <c r="P37" s="785"/>
      <c r="Q37" s="785"/>
      <c r="R37" s="785"/>
      <c r="S37" s="785"/>
      <c r="T37" s="786"/>
      <c r="U37" s="786"/>
      <c r="V37" s="783"/>
    </row>
    <row r="38" spans="1:22" ht="22.5" customHeight="1">
      <c r="A38" s="693"/>
      <c r="B38" s="694"/>
      <c r="C38" s="695"/>
      <c r="D38" s="999"/>
      <c r="E38" s="1000"/>
      <c r="F38" s="668">
        <f t="shared" si="4"/>
        <v>0</v>
      </c>
      <c r="G38" s="669">
        <f t="shared" si="5"/>
        <v>0</v>
      </c>
      <c r="H38" s="675"/>
      <c r="I38" s="783"/>
      <c r="J38" s="784"/>
      <c r="K38" s="785"/>
      <c r="L38" s="785"/>
      <c r="M38" s="785"/>
      <c r="N38" s="785"/>
      <c r="O38" s="785"/>
      <c r="P38" s="785"/>
      <c r="Q38" s="785"/>
      <c r="R38" s="785"/>
      <c r="S38" s="785"/>
      <c r="T38" s="786"/>
      <c r="U38" s="786"/>
      <c r="V38" s="783"/>
    </row>
    <row r="39" spans="1:22" ht="22.5" customHeight="1">
      <c r="A39" s="693"/>
      <c r="B39" s="694"/>
      <c r="C39" s="695"/>
      <c r="D39" s="999"/>
      <c r="E39" s="1000"/>
      <c r="F39" s="668">
        <f t="shared" si="4"/>
        <v>0</v>
      </c>
      <c r="G39" s="669">
        <f t="shared" si="5"/>
        <v>0</v>
      </c>
      <c r="H39" s="675"/>
      <c r="I39" s="783"/>
      <c r="J39" s="784"/>
      <c r="K39" s="785"/>
      <c r="L39" s="785"/>
      <c r="M39" s="785"/>
      <c r="N39" s="785"/>
      <c r="O39" s="785"/>
      <c r="P39" s="785"/>
      <c r="Q39" s="785"/>
      <c r="R39" s="785"/>
      <c r="S39" s="785"/>
      <c r="T39" s="786"/>
      <c r="U39" s="786"/>
      <c r="V39" s="783"/>
    </row>
    <row r="40" spans="1:22" ht="22.5" customHeight="1">
      <c r="A40" s="693"/>
      <c r="B40" s="694"/>
      <c r="C40" s="695"/>
      <c r="D40" s="999"/>
      <c r="E40" s="1000"/>
      <c r="F40" s="668">
        <f t="shared" si="4"/>
        <v>0</v>
      </c>
      <c r="G40" s="669">
        <f t="shared" si="5"/>
        <v>0</v>
      </c>
      <c r="H40" s="675"/>
      <c r="I40" s="783"/>
      <c r="J40" s="784"/>
      <c r="K40" s="785"/>
      <c r="L40" s="785"/>
      <c r="M40" s="785"/>
      <c r="N40" s="785"/>
      <c r="O40" s="785"/>
      <c r="P40" s="785"/>
      <c r="Q40" s="785"/>
      <c r="R40" s="785"/>
      <c r="S40" s="785"/>
      <c r="T40" s="786"/>
      <c r="U40" s="786"/>
      <c r="V40" s="783"/>
    </row>
    <row r="41" spans="1:22" ht="22.5" customHeight="1">
      <c r="A41" s="693"/>
      <c r="B41" s="694"/>
      <c r="C41" s="695"/>
      <c r="D41" s="999"/>
      <c r="E41" s="1000"/>
      <c r="F41" s="668">
        <f t="shared" si="4"/>
        <v>0</v>
      </c>
      <c r="G41" s="669">
        <f t="shared" si="5"/>
        <v>0</v>
      </c>
      <c r="H41" s="675"/>
      <c r="I41" s="783"/>
      <c r="J41" s="784"/>
      <c r="K41" s="785"/>
      <c r="L41" s="785"/>
      <c r="M41" s="785"/>
      <c r="N41" s="785"/>
      <c r="O41" s="785"/>
      <c r="P41" s="785"/>
      <c r="Q41" s="785"/>
      <c r="R41" s="785"/>
      <c r="S41" s="785"/>
      <c r="T41" s="786"/>
      <c r="U41" s="786"/>
      <c r="V41" s="783"/>
    </row>
    <row r="42" spans="1:22" ht="22.5" customHeight="1">
      <c r="A42" s="693"/>
      <c r="B42" s="694"/>
      <c r="C42" s="695"/>
      <c r="D42" s="999"/>
      <c r="E42" s="1000"/>
      <c r="F42" s="668">
        <f t="shared" si="4"/>
        <v>0</v>
      </c>
      <c r="G42" s="669">
        <f t="shared" si="5"/>
        <v>0</v>
      </c>
      <c r="H42" s="675"/>
      <c r="I42" s="783"/>
      <c r="J42" s="784"/>
      <c r="K42" s="785"/>
      <c r="L42" s="785"/>
      <c r="M42" s="785"/>
      <c r="N42" s="785"/>
      <c r="O42" s="785"/>
      <c r="P42" s="785"/>
      <c r="Q42" s="785"/>
      <c r="R42" s="785"/>
      <c r="S42" s="785"/>
      <c r="T42" s="786"/>
      <c r="U42" s="786"/>
      <c r="V42" s="783"/>
    </row>
    <row r="43" spans="1:22" ht="22.5" customHeight="1">
      <c r="A43" s="693"/>
      <c r="B43" s="694"/>
      <c r="C43" s="695"/>
      <c r="D43" s="999"/>
      <c r="E43" s="1000"/>
      <c r="F43" s="668">
        <f t="shared" si="4"/>
        <v>0</v>
      </c>
      <c r="G43" s="669">
        <f t="shared" si="5"/>
        <v>0</v>
      </c>
      <c r="H43" s="675"/>
      <c r="I43" s="783"/>
      <c r="J43" s="784"/>
      <c r="K43" s="785"/>
      <c r="L43" s="785"/>
      <c r="M43" s="785"/>
      <c r="N43" s="785"/>
      <c r="O43" s="785"/>
      <c r="P43" s="785"/>
      <c r="Q43" s="785"/>
      <c r="R43" s="785"/>
      <c r="S43" s="785"/>
      <c r="T43" s="786"/>
      <c r="U43" s="786"/>
      <c r="V43" s="783"/>
    </row>
    <row r="44" spans="1:22" ht="22.5" customHeight="1">
      <c r="A44" s="693"/>
      <c r="B44" s="694"/>
      <c r="C44" s="695"/>
      <c r="D44" s="999"/>
      <c r="E44" s="1000"/>
      <c r="F44" s="668">
        <f t="shared" si="4"/>
        <v>0</v>
      </c>
      <c r="G44" s="669">
        <f t="shared" si="5"/>
        <v>0</v>
      </c>
      <c r="H44" s="675"/>
      <c r="I44" s="783"/>
      <c r="J44" s="784"/>
      <c r="K44" s="785"/>
      <c r="L44" s="785"/>
      <c r="M44" s="785"/>
      <c r="N44" s="785"/>
      <c r="O44" s="785"/>
      <c r="P44" s="785"/>
      <c r="Q44" s="785"/>
      <c r="R44" s="785"/>
      <c r="S44" s="785"/>
      <c r="T44" s="786"/>
      <c r="U44" s="786"/>
      <c r="V44" s="783"/>
    </row>
    <row r="45" spans="1:22" ht="22.5" customHeight="1">
      <c r="A45" s="693"/>
      <c r="B45" s="694"/>
      <c r="C45" s="695"/>
      <c r="D45" s="999"/>
      <c r="E45" s="1000"/>
      <c r="F45" s="668">
        <f t="shared" si="4"/>
        <v>0</v>
      </c>
      <c r="G45" s="669">
        <f t="shared" si="5"/>
        <v>0</v>
      </c>
      <c r="H45" s="675"/>
      <c r="I45" s="783"/>
      <c r="J45" s="784"/>
      <c r="K45" s="785"/>
      <c r="L45" s="785"/>
      <c r="M45" s="785"/>
      <c r="N45" s="785"/>
      <c r="O45" s="785"/>
      <c r="P45" s="785"/>
      <c r="Q45" s="785"/>
      <c r="R45" s="785"/>
      <c r="S45" s="785"/>
      <c r="T45" s="786"/>
      <c r="U45" s="786"/>
      <c r="V45" s="783"/>
    </row>
    <row r="46" spans="1:22" ht="22.5" customHeight="1">
      <c r="A46" s="693"/>
      <c r="B46" s="694"/>
      <c r="C46" s="695"/>
      <c r="D46" s="999"/>
      <c r="E46" s="1000"/>
      <c r="F46" s="668">
        <f t="shared" si="4"/>
        <v>0</v>
      </c>
      <c r="G46" s="669">
        <f t="shared" si="5"/>
        <v>0</v>
      </c>
      <c r="H46" s="675"/>
      <c r="I46" s="783"/>
      <c r="J46" s="784"/>
      <c r="K46" s="785"/>
      <c r="L46" s="785"/>
      <c r="M46" s="785"/>
      <c r="N46" s="785"/>
      <c r="O46" s="785"/>
      <c r="P46" s="785"/>
      <c r="Q46" s="785"/>
      <c r="R46" s="785"/>
      <c r="S46" s="785"/>
      <c r="T46" s="786"/>
      <c r="U46" s="786"/>
      <c r="V46" s="783"/>
    </row>
    <row r="47" spans="1:22" ht="22.5" customHeight="1">
      <c r="A47" s="693"/>
      <c r="B47" s="694"/>
      <c r="C47" s="695"/>
      <c r="D47" s="999"/>
      <c r="E47" s="1000"/>
      <c r="F47" s="668">
        <f>SUM(H47:I47)</f>
        <v>0</v>
      </c>
      <c r="G47" s="669">
        <f>SUM(J47:V47)</f>
        <v>0</v>
      </c>
      <c r="H47" s="675"/>
      <c r="I47" s="783"/>
      <c r="J47" s="784"/>
      <c r="K47" s="785"/>
      <c r="L47" s="785"/>
      <c r="M47" s="785"/>
      <c r="N47" s="785"/>
      <c r="O47" s="785"/>
      <c r="P47" s="785"/>
      <c r="Q47" s="785"/>
      <c r="R47" s="785"/>
      <c r="S47" s="785"/>
      <c r="T47" s="786"/>
      <c r="U47" s="786"/>
      <c r="V47" s="783"/>
    </row>
    <row r="48" spans="1:22" ht="22.5" customHeight="1">
      <c r="A48" s="693"/>
      <c r="B48" s="694"/>
      <c r="C48" s="695"/>
      <c r="D48" s="999"/>
      <c r="E48" s="1000"/>
      <c r="F48" s="668">
        <f>SUM(H48:I48)</f>
        <v>0</v>
      </c>
      <c r="G48" s="669">
        <f>SUM(J48:V48)</f>
        <v>0</v>
      </c>
      <c r="H48" s="675"/>
      <c r="I48" s="783"/>
      <c r="J48" s="784"/>
      <c r="K48" s="785"/>
      <c r="L48" s="785"/>
      <c r="M48" s="785"/>
      <c r="N48" s="785"/>
      <c r="O48" s="785"/>
      <c r="P48" s="785"/>
      <c r="Q48" s="785"/>
      <c r="R48" s="785"/>
      <c r="S48" s="785"/>
      <c r="T48" s="786"/>
      <c r="U48" s="786"/>
      <c r="V48" s="783"/>
    </row>
    <row r="49" spans="1:22" ht="22.5" customHeight="1" thickBot="1">
      <c r="A49" s="693"/>
      <c r="B49" s="694"/>
      <c r="C49" s="695"/>
      <c r="D49" s="999"/>
      <c r="E49" s="1000"/>
      <c r="F49" s="668">
        <f>SUM(H49:I49)</f>
        <v>0</v>
      </c>
      <c r="G49" s="669">
        <f>SUM(J49:V49)</f>
        <v>0</v>
      </c>
      <c r="H49" s="675"/>
      <c r="I49" s="783"/>
      <c r="J49" s="784"/>
      <c r="K49" s="785"/>
      <c r="L49" s="785"/>
      <c r="M49" s="785"/>
      <c r="N49" s="785"/>
      <c r="O49" s="785"/>
      <c r="P49" s="785"/>
      <c r="Q49" s="785"/>
      <c r="R49" s="785"/>
      <c r="S49" s="785"/>
      <c r="T49" s="786"/>
      <c r="U49" s="786"/>
      <c r="V49" s="783"/>
    </row>
    <row r="50" spans="1:22" ht="30" customHeight="1" thickBot="1">
      <c r="A50" s="705"/>
      <c r="B50" s="706"/>
      <c r="C50" s="706"/>
      <c r="D50" s="1016" t="s">
        <v>3</v>
      </c>
      <c r="E50" s="1017"/>
      <c r="F50" s="795">
        <f t="shared" ref="F50:V50" si="6">SUM(F4:F49)</f>
        <v>0</v>
      </c>
      <c r="G50" s="795">
        <f t="shared" si="6"/>
        <v>0</v>
      </c>
      <c r="H50" s="795">
        <f t="shared" si="6"/>
        <v>0</v>
      </c>
      <c r="I50" s="795">
        <f t="shared" si="6"/>
        <v>0</v>
      </c>
      <c r="J50" s="795">
        <f t="shared" si="6"/>
        <v>0</v>
      </c>
      <c r="K50" s="795">
        <f t="shared" si="6"/>
        <v>0</v>
      </c>
      <c r="L50" s="795">
        <f t="shared" si="6"/>
        <v>0</v>
      </c>
      <c r="M50" s="795">
        <f t="shared" si="6"/>
        <v>0</v>
      </c>
      <c r="N50" s="795">
        <f t="shared" si="6"/>
        <v>0</v>
      </c>
      <c r="O50" s="795">
        <f t="shared" si="6"/>
        <v>0</v>
      </c>
      <c r="P50" s="795">
        <f t="shared" si="6"/>
        <v>0</v>
      </c>
      <c r="Q50" s="795">
        <f t="shared" si="6"/>
        <v>0</v>
      </c>
      <c r="R50" s="796">
        <f t="shared" si="6"/>
        <v>0</v>
      </c>
      <c r="S50" s="796">
        <f t="shared" si="6"/>
        <v>0</v>
      </c>
      <c r="T50" s="796">
        <f t="shared" si="6"/>
        <v>0</v>
      </c>
      <c r="U50" s="796">
        <f t="shared" si="6"/>
        <v>0</v>
      </c>
      <c r="V50" s="797">
        <f t="shared" si="6"/>
        <v>0</v>
      </c>
    </row>
    <row r="51" spans="1:22" ht="30" customHeight="1" thickTop="1" thickBot="1">
      <c r="A51" s="1023" t="s">
        <v>134</v>
      </c>
      <c r="B51" s="1024"/>
      <c r="C51" s="1024"/>
      <c r="D51" s="1025"/>
      <c r="E51" s="798">
        <f>Jan!E51</f>
        <v>0</v>
      </c>
      <c r="F51" s="115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May</v>
      </c>
      <c r="K53" s="1118"/>
      <c r="L53" s="719">
        <f>'BEGIN HERE'!J6</f>
        <v>0</v>
      </c>
      <c r="M53" s="1020" t="str">
        <f>Jan!M53</f>
        <v>BANK RECONCILIATION</v>
      </c>
      <c r="N53" s="1020"/>
      <c r="O53" s="1020"/>
      <c r="P53" s="1021"/>
      <c r="Q53" s="720" t="str">
        <f>J53</f>
        <v>May</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April!J77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May</v>
      </c>
      <c r="I57" s="969"/>
      <c r="J57" s="962" t="str">
        <f>Jan!J57</f>
        <v>Year to Date</v>
      </c>
      <c r="K57" s="117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53" t="str">
        <f>H3</f>
        <v>Dues</v>
      </c>
      <c r="F58" s="1154"/>
      <c r="G58" s="1154"/>
      <c r="H58" s="1116">
        <f>H50</f>
        <v>0</v>
      </c>
      <c r="I58" s="1116"/>
      <c r="J58" s="1110">
        <f>H58+April!J58</f>
        <v>0</v>
      </c>
      <c r="K58" s="1110"/>
      <c r="L58" s="839"/>
      <c r="M58" s="742"/>
      <c r="N58" s="743"/>
      <c r="O58" s="906"/>
      <c r="P58" s="907"/>
      <c r="Q58" s="742"/>
      <c r="R58" s="744"/>
      <c r="S58" s="906"/>
      <c r="T58" s="907"/>
    </row>
    <row r="59" spans="1:22" ht="24.95" customHeight="1" thickBot="1">
      <c r="A59" s="1022"/>
      <c r="B59" s="1022"/>
      <c r="C59" s="1022"/>
      <c r="D59" s="1022"/>
      <c r="E59" s="1126" t="str">
        <f>I3</f>
        <v>Other</v>
      </c>
      <c r="F59" s="1127"/>
      <c r="G59" s="1127"/>
      <c r="H59" s="1115">
        <f>I50</f>
        <v>0</v>
      </c>
      <c r="I59" s="1115"/>
      <c r="J59" s="1109">
        <f>H59+April!J59</f>
        <v>0</v>
      </c>
      <c r="K59" s="1109"/>
      <c r="L59" s="839"/>
      <c r="M59" s="742"/>
      <c r="N59" s="743"/>
      <c r="O59" s="906"/>
      <c r="P59" s="907"/>
      <c r="Q59" s="742"/>
      <c r="R59" s="744"/>
      <c r="S59" s="906"/>
      <c r="T59" s="907"/>
    </row>
    <row r="60" spans="1:22" ht="30.75" customHeight="1" thickBot="1">
      <c r="A60" s="735"/>
      <c r="B60" s="728"/>
      <c r="C60" s="728"/>
      <c r="D60" s="728"/>
      <c r="E60" s="1156" t="str">
        <f>Jan!E60</f>
        <v>Total Income:</v>
      </c>
      <c r="F60" s="1157"/>
      <c r="G60" s="1158"/>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1159" t="str">
        <f>Jan!E61</f>
        <v>EXPENSES</v>
      </c>
      <c r="F61" s="1160"/>
      <c r="G61" s="1161"/>
      <c r="H61" s="1144" t="str">
        <f>C2</f>
        <v>May</v>
      </c>
      <c r="I61" s="1145"/>
      <c r="J61" s="1113" t="str">
        <f>J57</f>
        <v>Year to Date</v>
      </c>
      <c r="K61" s="1114"/>
      <c r="L61" s="839"/>
      <c r="M61" s="742"/>
      <c r="N61" s="743"/>
      <c r="O61" s="906"/>
      <c r="P61" s="907"/>
      <c r="Q61" s="742"/>
      <c r="R61" s="744"/>
      <c r="S61" s="906"/>
      <c r="T61" s="907"/>
    </row>
    <row r="62" spans="1:22" ht="24.95" customHeight="1">
      <c r="A62" s="735"/>
      <c r="B62" s="736"/>
      <c r="C62" s="736"/>
      <c r="D62" s="736"/>
      <c r="E62" s="1153" t="str">
        <f>J3</f>
        <v>CUPE Per Capita</v>
      </c>
      <c r="F62" s="1154"/>
      <c r="G62" s="1154"/>
      <c r="H62" s="1116">
        <f>J50</f>
        <v>0</v>
      </c>
      <c r="I62" s="1116"/>
      <c r="J62" s="1110">
        <f>H62+April!J62</f>
        <v>0</v>
      </c>
      <c r="K62" s="1110"/>
      <c r="L62" s="839"/>
      <c r="M62" s="742"/>
      <c r="N62" s="743"/>
      <c r="O62" s="906"/>
      <c r="P62" s="907"/>
      <c r="Q62" s="742"/>
      <c r="R62" s="744"/>
      <c r="S62" s="906"/>
      <c r="T62" s="907"/>
    </row>
    <row r="63" spans="1:22" ht="24.95" customHeight="1">
      <c r="A63" s="735"/>
      <c r="B63" s="736"/>
      <c r="C63" s="736"/>
      <c r="D63" s="736"/>
      <c r="E63" s="1097" t="str">
        <f>K3</f>
        <v>Affiliation Fees</v>
      </c>
      <c r="F63" s="1098"/>
      <c r="G63" s="1098"/>
      <c r="H63" s="1099">
        <f>K50</f>
        <v>0</v>
      </c>
      <c r="I63" s="1099"/>
      <c r="J63" s="1104">
        <f>H63+April!J63</f>
        <v>0</v>
      </c>
      <c r="K63" s="1104"/>
      <c r="L63" s="839"/>
      <c r="M63" s="742"/>
      <c r="N63" s="743"/>
      <c r="O63" s="906"/>
      <c r="P63" s="907"/>
      <c r="Q63" s="742"/>
      <c r="R63" s="744"/>
      <c r="S63" s="906"/>
      <c r="T63" s="907"/>
    </row>
    <row r="64" spans="1:22" ht="24.95" customHeight="1">
      <c r="A64" s="735"/>
      <c r="B64" s="736"/>
      <c r="C64" s="736"/>
      <c r="D64" s="736"/>
      <c r="E64" s="1097" t="str">
        <f>L3</f>
        <v>Salaries</v>
      </c>
      <c r="F64" s="1098"/>
      <c r="G64" s="1098"/>
      <c r="H64" s="1099">
        <f>L50</f>
        <v>0</v>
      </c>
      <c r="I64" s="1099"/>
      <c r="J64" s="1104">
        <f>H64+April!J64</f>
        <v>0</v>
      </c>
      <c r="K64" s="1104"/>
      <c r="L64" s="839"/>
      <c r="M64" s="742"/>
      <c r="N64" s="743"/>
      <c r="O64" s="906"/>
      <c r="P64" s="907"/>
      <c r="Q64" s="742"/>
      <c r="R64" s="744"/>
      <c r="S64" s="906"/>
      <c r="T64" s="907"/>
    </row>
    <row r="65" spans="1:20" ht="24.95" customHeight="1">
      <c r="A65" s="735"/>
      <c r="B65" s="736"/>
      <c r="C65" s="736"/>
      <c r="D65" s="736"/>
      <c r="E65" s="1097" t="str">
        <f>M3</f>
        <v>Operating Expenses</v>
      </c>
      <c r="F65" s="1098"/>
      <c r="G65" s="1098"/>
      <c r="H65" s="1099">
        <f>M50</f>
        <v>0</v>
      </c>
      <c r="I65" s="1099"/>
      <c r="J65" s="1104">
        <f>H65+April!J65</f>
        <v>0</v>
      </c>
      <c r="K65" s="1104"/>
      <c r="L65" s="839"/>
      <c r="M65" s="742"/>
      <c r="N65" s="743"/>
      <c r="O65" s="906"/>
      <c r="P65" s="907"/>
      <c r="Q65" s="742"/>
      <c r="R65" s="744"/>
      <c r="S65" s="906"/>
      <c r="T65" s="907"/>
    </row>
    <row r="66" spans="1:20" ht="24.95" customHeight="1">
      <c r="A66" s="735"/>
      <c r="B66" s="736"/>
      <c r="C66" s="736"/>
      <c r="D66" s="736"/>
      <c r="E66" s="1097" t="str">
        <f>N3</f>
        <v>Special Purchases</v>
      </c>
      <c r="F66" s="1098"/>
      <c r="G66" s="1098"/>
      <c r="H66" s="1099">
        <f>N50</f>
        <v>0</v>
      </c>
      <c r="I66" s="1099"/>
      <c r="J66" s="1104">
        <f>H66+April!J66</f>
        <v>0</v>
      </c>
      <c r="K66" s="1104"/>
      <c r="L66" s="839"/>
      <c r="M66" s="742"/>
      <c r="N66" s="743"/>
      <c r="O66" s="906"/>
      <c r="P66" s="907"/>
      <c r="Q66" s="742"/>
      <c r="R66" s="744"/>
      <c r="S66" s="906"/>
      <c r="T66" s="907"/>
    </row>
    <row r="67" spans="1:20" ht="24.95" customHeight="1">
      <c r="A67" s="735"/>
      <c r="B67" s="736"/>
      <c r="C67" s="736"/>
      <c r="D67" s="736"/>
      <c r="E67" s="1097" t="str">
        <f>O3</f>
        <v>Executive Expenses</v>
      </c>
      <c r="F67" s="1098"/>
      <c r="G67" s="1098"/>
      <c r="H67" s="1099">
        <f>O50</f>
        <v>0</v>
      </c>
      <c r="I67" s="1099"/>
      <c r="J67" s="1104">
        <f>H67+April!J67</f>
        <v>0</v>
      </c>
      <c r="K67" s="1104"/>
      <c r="L67" s="839"/>
      <c r="M67" s="742"/>
      <c r="N67" s="743"/>
      <c r="O67" s="906"/>
      <c r="P67" s="907"/>
      <c r="Q67" s="742"/>
      <c r="R67" s="744"/>
      <c r="S67" s="906"/>
      <c r="T67" s="907"/>
    </row>
    <row r="68" spans="1:20" ht="24.95" customHeight="1">
      <c r="A68" s="735"/>
      <c r="B68" s="736"/>
      <c r="C68" s="736"/>
      <c r="D68" s="736"/>
      <c r="E68" s="1123" t="str">
        <f>P3</f>
        <v>Bargaining Expenses</v>
      </c>
      <c r="F68" s="1124"/>
      <c r="G68" s="1125"/>
      <c r="H68" s="1099">
        <f>P50</f>
        <v>0</v>
      </c>
      <c r="I68" s="1099"/>
      <c r="J68" s="1104">
        <f>H68+April!J68</f>
        <v>0</v>
      </c>
      <c r="K68" s="1104"/>
      <c r="L68" s="839"/>
      <c r="M68" s="742"/>
      <c r="N68" s="743"/>
      <c r="O68" s="906"/>
      <c r="P68" s="907"/>
      <c r="Q68" s="742"/>
      <c r="R68" s="744"/>
      <c r="S68" s="906"/>
      <c r="T68" s="907"/>
    </row>
    <row r="69" spans="1:20" ht="24.95" customHeight="1">
      <c r="A69" s="735"/>
      <c r="B69" s="736"/>
      <c r="C69" s="736"/>
      <c r="D69" s="736"/>
      <c r="E69" s="1097" t="str">
        <f>Q3</f>
        <v>Grievances/ Arbitration</v>
      </c>
      <c r="F69" s="1098"/>
      <c r="G69" s="1098"/>
      <c r="H69" s="1099">
        <f>Q50</f>
        <v>0</v>
      </c>
      <c r="I69" s="1099"/>
      <c r="J69" s="1104">
        <f>H69+April!J69</f>
        <v>0</v>
      </c>
      <c r="K69" s="1104"/>
      <c r="L69" s="839"/>
      <c r="M69" s="742"/>
      <c r="N69" s="743"/>
      <c r="O69" s="906"/>
      <c r="P69" s="907"/>
      <c r="Q69" s="742"/>
      <c r="R69" s="744"/>
      <c r="S69" s="906"/>
      <c r="T69" s="907"/>
    </row>
    <row r="70" spans="1:20" ht="24.95" customHeight="1">
      <c r="A70" s="735"/>
      <c r="B70" s="736"/>
      <c r="C70" s="736"/>
      <c r="D70" s="736"/>
      <c r="E70" s="1123" t="str">
        <f>R3</f>
        <v>Committee Expenses</v>
      </c>
      <c r="F70" s="1124"/>
      <c r="G70" s="1125"/>
      <c r="H70" s="1099">
        <f>R50</f>
        <v>0</v>
      </c>
      <c r="I70" s="1099"/>
      <c r="J70" s="1104">
        <f>H70+April!J70</f>
        <v>0</v>
      </c>
      <c r="K70" s="1104"/>
      <c r="L70" s="839"/>
      <c r="M70" s="742"/>
      <c r="N70" s="743"/>
      <c r="O70" s="906"/>
      <c r="P70" s="907"/>
      <c r="Q70" s="742"/>
      <c r="R70" s="744"/>
      <c r="S70" s="906"/>
      <c r="T70" s="907"/>
    </row>
    <row r="71" spans="1:20" ht="24.95" customHeight="1">
      <c r="A71" s="735"/>
      <c r="B71" s="736"/>
      <c r="C71" s="736"/>
      <c r="D71" s="736"/>
      <c r="E71" s="1123" t="str">
        <f>S3</f>
        <v>Conventions/ Conferences</v>
      </c>
      <c r="F71" s="1124"/>
      <c r="G71" s="1125"/>
      <c r="H71" s="1099">
        <f>S50</f>
        <v>0</v>
      </c>
      <c r="I71" s="1099"/>
      <c r="J71" s="1104">
        <f>H71+April!J71</f>
        <v>0</v>
      </c>
      <c r="K71" s="1104"/>
      <c r="L71" s="839"/>
      <c r="M71" s="742"/>
      <c r="N71" s="743"/>
      <c r="O71" s="906"/>
      <c r="P71" s="907"/>
      <c r="Q71" s="742"/>
      <c r="R71" s="744"/>
      <c r="S71" s="906"/>
      <c r="T71" s="907"/>
    </row>
    <row r="72" spans="1:20" ht="24.95" customHeight="1">
      <c r="A72" s="735"/>
      <c r="B72" s="736"/>
      <c r="C72" s="736"/>
      <c r="D72" s="736"/>
      <c r="E72" s="1123" t="str">
        <f>T3</f>
        <v>Education</v>
      </c>
      <c r="F72" s="1124"/>
      <c r="G72" s="1125"/>
      <c r="H72" s="1099">
        <f>T50</f>
        <v>0</v>
      </c>
      <c r="I72" s="1099"/>
      <c r="J72" s="1104">
        <f>H72+April!J72</f>
        <v>0</v>
      </c>
      <c r="K72" s="1104"/>
      <c r="L72" s="839"/>
      <c r="M72" s="742"/>
      <c r="N72" s="743"/>
      <c r="O72" s="906"/>
      <c r="P72" s="907"/>
      <c r="Q72" s="742"/>
      <c r="R72" s="744"/>
      <c r="S72" s="906"/>
      <c r="T72" s="907"/>
    </row>
    <row r="73" spans="1:20" ht="29.25" customHeight="1">
      <c r="A73" s="735"/>
      <c r="B73" s="736"/>
      <c r="C73" s="736"/>
      <c r="D73" s="736"/>
      <c r="E73" s="1123" t="str">
        <f>U3</f>
        <v>Contributions/ Donations</v>
      </c>
      <c r="F73" s="1124"/>
      <c r="G73" s="1125"/>
      <c r="H73" s="1099">
        <f>U50</f>
        <v>0</v>
      </c>
      <c r="I73" s="1099"/>
      <c r="J73" s="1104">
        <f>H73+April!J73</f>
        <v>0</v>
      </c>
      <c r="K73" s="1104"/>
      <c r="L73" s="839"/>
      <c r="M73" s="742"/>
      <c r="N73" s="743"/>
      <c r="O73" s="906"/>
      <c r="P73" s="907"/>
      <c r="Q73" s="742"/>
      <c r="R73" s="744"/>
      <c r="S73" s="906"/>
      <c r="T73" s="907"/>
    </row>
    <row r="74" spans="1:20" ht="24.75" customHeight="1" thickBot="1">
      <c r="A74" s="735"/>
      <c r="B74" s="736"/>
      <c r="C74" s="736"/>
      <c r="D74" s="736"/>
      <c r="E74" s="1126" t="str">
        <f>V3</f>
        <v>Other</v>
      </c>
      <c r="F74" s="1127"/>
      <c r="G74" s="1127"/>
      <c r="H74" s="1115">
        <f>V50</f>
        <v>0</v>
      </c>
      <c r="I74" s="1115"/>
      <c r="J74" s="1109">
        <f>H74+April!J74</f>
        <v>0</v>
      </c>
      <c r="K74" s="1109"/>
      <c r="L74" s="839"/>
      <c r="M74" s="742"/>
      <c r="N74" s="743"/>
      <c r="O74" s="906"/>
      <c r="P74" s="907"/>
      <c r="Q74" s="742"/>
      <c r="R74" s="744"/>
      <c r="S74" s="906"/>
      <c r="T74" s="907"/>
    </row>
    <row r="75" spans="1:20" ht="24.75" customHeight="1" thickBot="1">
      <c r="A75" s="735"/>
      <c r="B75" s="746"/>
      <c r="C75" s="746"/>
      <c r="D75" s="746"/>
      <c r="E75" s="1128" t="str">
        <f>Jan!E75</f>
        <v>Total Expenses:</v>
      </c>
      <c r="F75" s="1129"/>
      <c r="G75" s="113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32" t="str">
        <f>Jan!E76</f>
        <v>Surplus (Deficit) for the Period:</v>
      </c>
      <c r="F76" s="1133"/>
      <c r="G76" s="1134"/>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1086" t="s">
        <v>109</v>
      </c>
      <c r="F77" s="1087"/>
      <c r="G77" s="1087"/>
      <c r="H77" s="1087"/>
      <c r="I77" s="1088"/>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7">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7"/>
        <v>0</v>
      </c>
      <c r="L88" s="909"/>
      <c r="M88" s="770"/>
      <c r="N88" s="948" t="s">
        <v>293</v>
      </c>
      <c r="O88" s="949"/>
      <c r="P88" s="950"/>
      <c r="Q88" s="821">
        <f>Q54+Q55-Q87</f>
        <v>0</v>
      </c>
    </row>
    <row r="89" spans="1:21" ht="23.25" customHeight="1">
      <c r="A89" s="980"/>
      <c r="B89" s="981"/>
      <c r="C89" s="981"/>
      <c r="D89" s="981"/>
      <c r="E89" s="982"/>
      <c r="F89" s="764"/>
      <c r="G89" s="772"/>
      <c r="H89" s="766"/>
      <c r="I89" s="977"/>
      <c r="J89" s="978"/>
      <c r="K89" s="933">
        <f t="shared" si="7"/>
        <v>0</v>
      </c>
      <c r="L89" s="909"/>
      <c r="M89" s="773"/>
      <c r="N89" s="896" t="s">
        <v>294</v>
      </c>
      <c r="O89" s="897"/>
      <c r="P89" s="897"/>
      <c r="Q89" s="898"/>
    </row>
    <row r="90" spans="1:21" ht="23.25" customHeight="1">
      <c r="A90" s="980"/>
      <c r="B90" s="981"/>
      <c r="C90" s="981"/>
      <c r="D90" s="981"/>
      <c r="E90" s="982"/>
      <c r="F90" s="764"/>
      <c r="G90" s="772"/>
      <c r="H90" s="766"/>
      <c r="I90" s="977"/>
      <c r="J90" s="978"/>
      <c r="K90" s="933">
        <f t="shared" si="7"/>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7"/>
        <v>0</v>
      </c>
      <c r="L91" s="909"/>
      <c r="M91" s="822"/>
      <c r="N91" s="902"/>
      <c r="O91" s="903"/>
      <c r="P91" s="903"/>
      <c r="Q91" s="904"/>
    </row>
    <row r="92" spans="1:21" ht="23.25" customHeight="1">
      <c r="A92" s="980"/>
      <c r="B92" s="981"/>
      <c r="C92" s="981"/>
      <c r="D92" s="981"/>
      <c r="E92" s="982"/>
      <c r="F92" s="764"/>
      <c r="G92" s="772"/>
      <c r="H92" s="766"/>
      <c r="I92" s="977"/>
      <c r="J92" s="978"/>
      <c r="K92" s="933">
        <f t="shared" si="7"/>
        <v>0</v>
      </c>
      <c r="L92" s="909"/>
      <c r="M92" s="77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67"/>
      <c r="N93" s="1092" t="s">
        <v>355</v>
      </c>
      <c r="O93" s="1093"/>
      <c r="P93" s="1094"/>
      <c r="Q93" s="954"/>
    </row>
    <row r="94" spans="1:21" ht="15">
      <c r="I94" s="780"/>
      <c r="J94" s="752"/>
    </row>
    <row r="95" spans="1:21">
      <c r="I95" s="752"/>
      <c r="J95" s="752"/>
    </row>
    <row r="96" spans="1:21">
      <c r="I96" s="779"/>
      <c r="J96" s="752"/>
    </row>
    <row r="97" spans="2:10">
      <c r="I97" s="779"/>
      <c r="J97" s="752"/>
    </row>
    <row r="98" spans="2:10">
      <c r="I98" s="779"/>
      <c r="J98" s="752"/>
    </row>
    <row r="99" spans="2:10">
      <c r="I99" s="779"/>
      <c r="J99" s="752"/>
    </row>
    <row r="100" spans="2:10">
      <c r="I100" s="779"/>
      <c r="J100" s="779"/>
    </row>
    <row r="101" spans="2:10">
      <c r="I101" s="752"/>
      <c r="J101" s="752"/>
    </row>
    <row r="102" spans="2:10" ht="15">
      <c r="I102" s="780"/>
    </row>
    <row r="103" spans="2:10" ht="15">
      <c r="B103" s="781"/>
      <c r="C103" s="781"/>
      <c r="D103" s="781"/>
      <c r="E103" s="781"/>
      <c r="F103" s="781"/>
      <c r="G103" s="781"/>
      <c r="H103" s="781"/>
      <c r="I103" s="782"/>
    </row>
    <row r="104" spans="2:10" ht="15">
      <c r="B104" s="781"/>
      <c r="C104" s="781"/>
      <c r="D104" s="781"/>
      <c r="E104" s="781"/>
      <c r="F104" s="781"/>
      <c r="G104" s="781"/>
      <c r="H104" s="781"/>
      <c r="I104" s="781"/>
    </row>
    <row r="105" spans="2:10" ht="15">
      <c r="B105" s="781"/>
      <c r="C105" s="781"/>
      <c r="D105" s="781"/>
      <c r="E105" s="781"/>
      <c r="F105" s="781"/>
      <c r="G105" s="781"/>
      <c r="H105" s="781"/>
      <c r="I105" s="781"/>
    </row>
  </sheetData>
  <sheetProtection algorithmName="SHA-512" hashValue="QV81icLQRFz+SuGnW1cgjiyeetMcojxlw07PFHC//O1o5Z3sCMr7YTmgqn0lAfhkwsPsGzMs/vIWZWM5LK9vfA==" saltValue="sVZxkuHjoG6cRJvwofPe4g==" spinCount="100000" sheet="1" formatCells="0" formatColumns="0" formatRows="0" insertColumns="0" insertRows="0" insertHyperlinks="0" deleteRows="0"/>
  <mergeCells count="239">
    <mergeCell ref="F1:G1"/>
    <mergeCell ref="C2:D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E64:G64"/>
    <mergeCell ref="E63:G63"/>
    <mergeCell ref="H73:I73"/>
    <mergeCell ref="D43:E43"/>
    <mergeCell ref="D44:E44"/>
    <mergeCell ref="D49:E49"/>
    <mergeCell ref="D45:E45"/>
    <mergeCell ref="D47:E47"/>
    <mergeCell ref="A2:B2"/>
    <mergeCell ref="E60:G60"/>
    <mergeCell ref="E53:I53"/>
    <mergeCell ref="D19:E19"/>
    <mergeCell ref="H2:I2"/>
    <mergeCell ref="D18:E18"/>
    <mergeCell ref="D22:E22"/>
    <mergeCell ref="F2:G2"/>
    <mergeCell ref="D4:E4"/>
    <mergeCell ref="D3:E3"/>
    <mergeCell ref="D14:E14"/>
    <mergeCell ref="D15:E15"/>
    <mergeCell ref="D16:E16"/>
    <mergeCell ref="E56:I56"/>
    <mergeCell ref="D13:E13"/>
    <mergeCell ref="H57:I57"/>
    <mergeCell ref="D12:E12"/>
    <mergeCell ref="E58:G58"/>
    <mergeCell ref="D33:E33"/>
    <mergeCell ref="D34:E34"/>
    <mergeCell ref="D38:E38"/>
    <mergeCell ref="D32:E32"/>
    <mergeCell ref="E54:F54"/>
    <mergeCell ref="D46:E46"/>
    <mergeCell ref="S82:T82"/>
    <mergeCell ref="S83:T83"/>
    <mergeCell ref="O85:P85"/>
    <mergeCell ref="O84:P84"/>
    <mergeCell ref="S84:T84"/>
    <mergeCell ref="S85:T85"/>
    <mergeCell ref="O83:P83"/>
    <mergeCell ref="S86:T86"/>
    <mergeCell ref="O79:P79"/>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E76:G76"/>
    <mergeCell ref="E74:G74"/>
    <mergeCell ref="E73:G73"/>
    <mergeCell ref="E75:G75"/>
    <mergeCell ref="A61:D61"/>
    <mergeCell ref="H54:I54"/>
    <mergeCell ref="E70:G70"/>
    <mergeCell ref="H67:I67"/>
    <mergeCell ref="H58:I58"/>
    <mergeCell ref="H59:I59"/>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E65:G65"/>
    <mergeCell ref="E62:G62"/>
    <mergeCell ref="H60:I60"/>
    <mergeCell ref="E61:G61"/>
    <mergeCell ref="H61:I61"/>
    <mergeCell ref="H65:I65"/>
    <mergeCell ref="H63:I63"/>
    <mergeCell ref="H64:I64"/>
    <mergeCell ref="J61:K61"/>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2:P92"/>
    <mergeCell ref="N93:P93"/>
    <mergeCell ref="K84:L85"/>
    <mergeCell ref="K90:L90"/>
    <mergeCell ref="A58:D59"/>
    <mergeCell ref="E59:G59"/>
    <mergeCell ref="A88:E88"/>
    <mergeCell ref="A87:E87"/>
    <mergeCell ref="A83:L83"/>
    <mergeCell ref="A86:E86"/>
    <mergeCell ref="K86:L86"/>
    <mergeCell ref="J80:K80"/>
    <mergeCell ref="I84:J85"/>
    <mergeCell ref="I86:J86"/>
    <mergeCell ref="H62:I62"/>
    <mergeCell ref="J66:K66"/>
    <mergeCell ref="J67:K67"/>
    <mergeCell ref="E67:G67"/>
    <mergeCell ref="J59:K59"/>
    <mergeCell ref="J58:K58"/>
    <mergeCell ref="H66:I66"/>
    <mergeCell ref="J63:K63"/>
    <mergeCell ref="J60:K60"/>
    <mergeCell ref="E66:G66"/>
    <mergeCell ref="H76:I76"/>
    <mergeCell ref="J69:K69"/>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59</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51"/>
      <c r="E4" s="1152"/>
      <c r="F4" s="668">
        <f t="shared" ref="F4:F9" si="0">SUM(H4:I4)</f>
        <v>0</v>
      </c>
      <c r="G4" s="669">
        <f t="shared" ref="G4:G19" si="1">SUM(J4:V4)</f>
        <v>0</v>
      </c>
      <c r="H4" s="676"/>
      <c r="I4" s="677"/>
      <c r="J4" s="672"/>
      <c r="K4" s="673"/>
      <c r="L4" s="673"/>
      <c r="M4" s="673"/>
      <c r="N4" s="673"/>
      <c r="O4" s="673"/>
      <c r="P4" s="673"/>
      <c r="Q4" s="673"/>
      <c r="R4" s="673"/>
      <c r="S4" s="673"/>
      <c r="T4" s="674"/>
      <c r="U4" s="674"/>
      <c r="V4" s="671"/>
    </row>
    <row r="5" spans="1:24" ht="22.5" customHeight="1">
      <c r="A5" s="693"/>
      <c r="B5" s="694"/>
      <c r="C5" s="695"/>
      <c r="D5" s="1004"/>
      <c r="E5" s="1005"/>
      <c r="F5" s="668">
        <f t="shared" si="0"/>
        <v>0</v>
      </c>
      <c r="G5" s="669">
        <f t="shared" si="1"/>
        <v>0</v>
      </c>
      <c r="H5" s="814"/>
      <c r="I5" s="783"/>
      <c r="J5" s="784"/>
      <c r="K5" s="785"/>
      <c r="L5" s="785"/>
      <c r="M5" s="785"/>
      <c r="N5" s="785"/>
      <c r="O5" s="785"/>
      <c r="P5" s="785"/>
      <c r="Q5" s="785"/>
      <c r="R5" s="785"/>
      <c r="S5" s="785"/>
      <c r="T5" s="786"/>
      <c r="U5" s="786"/>
      <c r="V5" s="783"/>
    </row>
    <row r="6" spans="1:24" ht="23.1" customHeight="1">
      <c r="A6" s="693"/>
      <c r="B6" s="694"/>
      <c r="C6" s="695"/>
      <c r="D6" s="1004"/>
      <c r="E6" s="1005"/>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SUM(H10:I10)</f>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ref="F11:F35" si="2">SUM(H11:I11)</f>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2"/>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SUM(H13:I13)</f>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2"/>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2"/>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2"/>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2"/>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2"/>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2"/>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2"/>
        <v>0</v>
      </c>
      <c r="G20" s="669">
        <f t="shared" ref="G20:G35" si="3">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2"/>
        <v>0</v>
      </c>
      <c r="G21" s="669">
        <f t="shared" si="3"/>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2"/>
        <v>0</v>
      </c>
      <c r="G22" s="669">
        <f t="shared" si="3"/>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2"/>
        <v>0</v>
      </c>
      <c r="G23" s="669">
        <f t="shared" si="3"/>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2"/>
        <v>0</v>
      </c>
      <c r="G24" s="669">
        <f t="shared" si="3"/>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2"/>
        <v>0</v>
      </c>
      <c r="G25" s="669">
        <f t="shared" si="3"/>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2"/>
        <v>0</v>
      </c>
      <c r="G26" s="669">
        <f t="shared" si="3"/>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2"/>
        <v>0</v>
      </c>
      <c r="G27" s="669">
        <f t="shared" si="3"/>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2"/>
        <v>0</v>
      </c>
      <c r="G28" s="669">
        <f t="shared" si="3"/>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2"/>
        <v>0</v>
      </c>
      <c r="G29" s="669">
        <f t="shared" si="3"/>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2"/>
        <v>0</v>
      </c>
      <c r="G30" s="669">
        <f t="shared" si="3"/>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2"/>
        <v>0</v>
      </c>
      <c r="G31" s="669">
        <f t="shared" si="3"/>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2"/>
        <v>0</v>
      </c>
      <c r="G32" s="669">
        <f t="shared" si="3"/>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2"/>
        <v>0</v>
      </c>
      <c r="G33" s="669">
        <f t="shared" si="3"/>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2"/>
        <v>0</v>
      </c>
      <c r="G34" s="669">
        <f t="shared" si="3"/>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2"/>
        <v>0</v>
      </c>
      <c r="G35" s="669">
        <f t="shared" si="3"/>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4">SUM(H36:I36)</f>
        <v>0</v>
      </c>
      <c r="G36" s="669">
        <f t="shared" ref="G36:G46" si="5">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4"/>
        <v>0</v>
      </c>
      <c r="G37" s="669">
        <f t="shared" si="5"/>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4"/>
        <v>0</v>
      </c>
      <c r="G38" s="669">
        <f t="shared" si="5"/>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4"/>
        <v>0</v>
      </c>
      <c r="G39" s="669">
        <f t="shared" si="5"/>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4"/>
        <v>0</v>
      </c>
      <c r="G40" s="669">
        <f t="shared" si="5"/>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4"/>
        <v>0</v>
      </c>
      <c r="G41" s="669">
        <f t="shared" si="5"/>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4"/>
        <v>0</v>
      </c>
      <c r="G42" s="669">
        <f t="shared" si="5"/>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4"/>
        <v>0</v>
      </c>
      <c r="G43" s="669">
        <f t="shared" si="5"/>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4"/>
        <v>0</v>
      </c>
      <c r="G44" s="669">
        <f t="shared" si="5"/>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4"/>
        <v>0</v>
      </c>
      <c r="G45" s="669">
        <f t="shared" si="5"/>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4"/>
        <v>0</v>
      </c>
      <c r="G46" s="669">
        <f t="shared" si="5"/>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6">SUM(F4:F49)</f>
        <v>0</v>
      </c>
      <c r="G50" s="795">
        <f t="shared" si="6"/>
        <v>0</v>
      </c>
      <c r="H50" s="795">
        <f t="shared" si="6"/>
        <v>0</v>
      </c>
      <c r="I50" s="795">
        <f t="shared" si="6"/>
        <v>0</v>
      </c>
      <c r="J50" s="795">
        <f t="shared" si="6"/>
        <v>0</v>
      </c>
      <c r="K50" s="795">
        <f t="shared" si="6"/>
        <v>0</v>
      </c>
      <c r="L50" s="795">
        <f t="shared" si="6"/>
        <v>0</v>
      </c>
      <c r="M50" s="795">
        <f t="shared" si="6"/>
        <v>0</v>
      </c>
      <c r="N50" s="795">
        <f t="shared" si="6"/>
        <v>0</v>
      </c>
      <c r="O50" s="795">
        <f t="shared" si="6"/>
        <v>0</v>
      </c>
      <c r="P50" s="795">
        <f t="shared" si="6"/>
        <v>0</v>
      </c>
      <c r="Q50" s="795">
        <f t="shared" si="6"/>
        <v>0</v>
      </c>
      <c r="R50" s="796">
        <f t="shared" si="6"/>
        <v>0</v>
      </c>
      <c r="S50" s="796">
        <f t="shared" si="6"/>
        <v>0</v>
      </c>
      <c r="T50" s="796">
        <f t="shared" si="6"/>
        <v>0</v>
      </c>
      <c r="U50" s="796">
        <f t="shared" si="6"/>
        <v>0</v>
      </c>
      <c r="V50" s="797">
        <f t="shared" si="6"/>
        <v>0</v>
      </c>
    </row>
    <row r="51" spans="1:22" ht="30" customHeight="1" thickTop="1" thickBot="1">
      <c r="A51" s="1023" t="s">
        <v>134</v>
      </c>
      <c r="B51" s="1024"/>
      <c r="C51" s="1024"/>
      <c r="D51" s="1025"/>
      <c r="E51" s="798">
        <f>Jan!E51</f>
        <v>0</v>
      </c>
      <c r="F51" s="1193" t="str">
        <f>Jan!F51</f>
        <v>TOTAL INCOME:</v>
      </c>
      <c r="G51" s="1194"/>
      <c r="H51" s="1208">
        <f>I50+H50</f>
        <v>0</v>
      </c>
      <c r="I51" s="1209"/>
      <c r="J51" s="1210"/>
      <c r="K51" s="1211"/>
      <c r="L51" s="1211"/>
      <c r="M51" s="818"/>
      <c r="N51" s="1207" t="str">
        <f>Jan!N51</f>
        <v>TOTAL EXPENSES:</v>
      </c>
      <c r="O51" s="1194"/>
      <c r="P51" s="1174">
        <f>SUM(J50:V50)</f>
        <v>0</v>
      </c>
      <c r="Q51" s="1175"/>
      <c r="R51" s="819"/>
      <c r="S51" s="819"/>
      <c r="T51" s="819"/>
      <c r="U51" s="819"/>
      <c r="V51" s="820"/>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June</v>
      </c>
      <c r="K53" s="1118"/>
      <c r="L53" s="719">
        <f>'BEGIN HERE'!J6</f>
        <v>0</v>
      </c>
      <c r="M53" s="1020" t="str">
        <f>Jan!M53</f>
        <v>BANK RECONCILIATION</v>
      </c>
      <c r="N53" s="1020"/>
      <c r="O53" s="1020"/>
      <c r="P53" s="1021"/>
      <c r="Q53" s="720" t="str">
        <f>J53</f>
        <v>June</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May!J77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June</v>
      </c>
      <c r="I57" s="969"/>
      <c r="J57" s="962" t="str">
        <f>Jan!J57</f>
        <v>Year to Date</v>
      </c>
      <c r="K57" s="96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91" t="str">
        <f>H3</f>
        <v>Dues</v>
      </c>
      <c r="F58" s="1192"/>
      <c r="G58" s="1192"/>
      <c r="H58" s="1116">
        <f>H50</f>
        <v>0</v>
      </c>
      <c r="I58" s="1116"/>
      <c r="J58" s="1110">
        <f>H58+May!J58</f>
        <v>0</v>
      </c>
      <c r="K58" s="1110"/>
      <c r="L58" s="839"/>
      <c r="M58" s="742"/>
      <c r="N58" s="743"/>
      <c r="O58" s="906"/>
      <c r="P58" s="907"/>
      <c r="Q58" s="742"/>
      <c r="R58" s="744"/>
      <c r="S58" s="906"/>
      <c r="T58" s="907"/>
    </row>
    <row r="59" spans="1:22" ht="24.95" customHeight="1" thickBot="1">
      <c r="A59" s="1022"/>
      <c r="B59" s="1022"/>
      <c r="C59" s="1022"/>
      <c r="D59" s="1022"/>
      <c r="E59" s="1189" t="str">
        <f>I3</f>
        <v>Other</v>
      </c>
      <c r="F59" s="1190"/>
      <c r="G59" s="1190"/>
      <c r="H59" s="1115">
        <f>I50</f>
        <v>0</v>
      </c>
      <c r="I59" s="1115"/>
      <c r="J59" s="1109">
        <f>H59+May!J59</f>
        <v>0</v>
      </c>
      <c r="K59" s="1109"/>
      <c r="L59" s="839"/>
      <c r="M59" s="742"/>
      <c r="N59" s="743"/>
      <c r="O59" s="906"/>
      <c r="P59" s="907"/>
      <c r="Q59" s="742"/>
      <c r="R59" s="744"/>
      <c r="S59" s="906"/>
      <c r="T59" s="907"/>
    </row>
    <row r="60" spans="1:22" ht="30.75" customHeight="1" thickBot="1">
      <c r="A60" s="735"/>
      <c r="B60" s="728"/>
      <c r="C60" s="728"/>
      <c r="D60" s="728"/>
      <c r="E60" s="1178" t="str">
        <f>Jan!E60</f>
        <v>Total Income:</v>
      </c>
      <c r="F60" s="1179"/>
      <c r="G60" s="1180"/>
      <c r="H60" s="1128">
        <f>SUM(H58:H59)</f>
        <v>0</v>
      </c>
      <c r="I60" s="1130"/>
      <c r="J60" s="1176">
        <f>SUM(J58:J59)</f>
        <v>0</v>
      </c>
      <c r="K60" s="1177"/>
      <c r="L60" s="839"/>
      <c r="M60" s="742"/>
      <c r="N60" s="743"/>
      <c r="O60" s="906"/>
      <c r="P60" s="907"/>
      <c r="Q60" s="742"/>
      <c r="R60" s="744"/>
      <c r="S60" s="906"/>
      <c r="T60" s="907"/>
    </row>
    <row r="61" spans="1:22" ht="24.95" customHeight="1" thickBot="1">
      <c r="A61" s="1022"/>
      <c r="B61" s="1022"/>
      <c r="C61" s="1022"/>
      <c r="D61" s="1022"/>
      <c r="E61" s="1186" t="str">
        <f>Jan!E61</f>
        <v>EXPENSES</v>
      </c>
      <c r="F61" s="1187"/>
      <c r="G61" s="1188"/>
      <c r="H61" s="1144" t="str">
        <f>C2</f>
        <v>June</v>
      </c>
      <c r="I61" s="1145"/>
      <c r="J61" s="1113" t="str">
        <f>J57</f>
        <v>Year to Date</v>
      </c>
      <c r="K61" s="1114"/>
      <c r="L61" s="839"/>
      <c r="M61" s="742"/>
      <c r="N61" s="743"/>
      <c r="O61" s="906"/>
      <c r="P61" s="907"/>
      <c r="Q61" s="742"/>
      <c r="R61" s="744"/>
      <c r="S61" s="906"/>
      <c r="T61" s="907"/>
    </row>
    <row r="62" spans="1:22" ht="24.95" customHeight="1">
      <c r="A62" s="735"/>
      <c r="B62" s="736"/>
      <c r="C62" s="736"/>
      <c r="D62" s="736"/>
      <c r="E62" s="1191" t="str">
        <f>J3</f>
        <v>CUPE Per Capita</v>
      </c>
      <c r="F62" s="1192"/>
      <c r="G62" s="1192"/>
      <c r="H62" s="1116">
        <f>J50</f>
        <v>0</v>
      </c>
      <c r="I62" s="1116"/>
      <c r="J62" s="1110">
        <f>H62+May!J62</f>
        <v>0</v>
      </c>
      <c r="K62" s="1110"/>
      <c r="L62" s="839"/>
      <c r="M62" s="742"/>
      <c r="N62" s="743"/>
      <c r="O62" s="906"/>
      <c r="P62" s="907"/>
      <c r="Q62" s="742"/>
      <c r="R62" s="744"/>
      <c r="S62" s="906"/>
      <c r="T62" s="907"/>
    </row>
    <row r="63" spans="1:22" ht="24.95" customHeight="1">
      <c r="A63" s="735"/>
      <c r="B63" s="736"/>
      <c r="C63" s="736"/>
      <c r="D63" s="736"/>
      <c r="E63" s="1181" t="str">
        <f>K3</f>
        <v>Affiliation Fees</v>
      </c>
      <c r="F63" s="1182"/>
      <c r="G63" s="1182"/>
      <c r="H63" s="1099">
        <f>K50</f>
        <v>0</v>
      </c>
      <c r="I63" s="1099"/>
      <c r="J63" s="1104">
        <f>H63+May!J63</f>
        <v>0</v>
      </c>
      <c r="K63" s="1104"/>
      <c r="L63" s="839"/>
      <c r="M63" s="742"/>
      <c r="N63" s="743"/>
      <c r="O63" s="906"/>
      <c r="P63" s="907"/>
      <c r="Q63" s="742"/>
      <c r="R63" s="744"/>
      <c r="S63" s="906"/>
      <c r="T63" s="907"/>
    </row>
    <row r="64" spans="1:22" ht="24.95" customHeight="1">
      <c r="A64" s="735"/>
      <c r="B64" s="736"/>
      <c r="C64" s="736"/>
      <c r="D64" s="736"/>
      <c r="E64" s="1181" t="str">
        <f>L3</f>
        <v>Salaries</v>
      </c>
      <c r="F64" s="1182"/>
      <c r="G64" s="1182"/>
      <c r="H64" s="1099">
        <f>L50</f>
        <v>0</v>
      </c>
      <c r="I64" s="1099"/>
      <c r="J64" s="1104">
        <f>H64+May!J64</f>
        <v>0</v>
      </c>
      <c r="K64" s="1104"/>
      <c r="L64" s="839"/>
      <c r="M64" s="742"/>
      <c r="N64" s="743"/>
      <c r="O64" s="906"/>
      <c r="P64" s="907"/>
      <c r="Q64" s="742"/>
      <c r="R64" s="744"/>
      <c r="S64" s="906"/>
      <c r="T64" s="907"/>
    </row>
    <row r="65" spans="1:20" ht="24.95" customHeight="1">
      <c r="A65" s="735"/>
      <c r="B65" s="736"/>
      <c r="C65" s="736"/>
      <c r="D65" s="736"/>
      <c r="E65" s="1181" t="str">
        <f>M3</f>
        <v>Operating Expenses</v>
      </c>
      <c r="F65" s="1182"/>
      <c r="G65" s="1182"/>
      <c r="H65" s="1099">
        <f>M50</f>
        <v>0</v>
      </c>
      <c r="I65" s="1099"/>
      <c r="J65" s="1104">
        <f>H65+May!J65</f>
        <v>0</v>
      </c>
      <c r="K65" s="1104"/>
      <c r="L65" s="839"/>
      <c r="M65" s="742"/>
      <c r="N65" s="743"/>
      <c r="O65" s="906"/>
      <c r="P65" s="907"/>
      <c r="Q65" s="742"/>
      <c r="R65" s="744"/>
      <c r="S65" s="906"/>
      <c r="T65" s="907"/>
    </row>
    <row r="66" spans="1:20" ht="24.95" customHeight="1">
      <c r="A66" s="735"/>
      <c r="B66" s="736"/>
      <c r="C66" s="736"/>
      <c r="D66" s="736"/>
      <c r="E66" s="1181" t="str">
        <f>N3</f>
        <v>Special Purchases</v>
      </c>
      <c r="F66" s="1182"/>
      <c r="G66" s="1182"/>
      <c r="H66" s="1099">
        <f>N50</f>
        <v>0</v>
      </c>
      <c r="I66" s="1099"/>
      <c r="J66" s="1104">
        <f>H66+May!J66</f>
        <v>0</v>
      </c>
      <c r="K66" s="1104"/>
      <c r="L66" s="839"/>
      <c r="M66" s="742"/>
      <c r="N66" s="743"/>
      <c r="O66" s="906"/>
      <c r="P66" s="907"/>
      <c r="Q66" s="742"/>
      <c r="R66" s="744"/>
      <c r="S66" s="906"/>
      <c r="T66" s="907"/>
    </row>
    <row r="67" spans="1:20" ht="24.95" customHeight="1">
      <c r="A67" s="735"/>
      <c r="B67" s="736"/>
      <c r="C67" s="736"/>
      <c r="D67" s="736"/>
      <c r="E67" s="1181" t="str">
        <f>O3</f>
        <v>Executive Expenses</v>
      </c>
      <c r="F67" s="1182"/>
      <c r="G67" s="1182"/>
      <c r="H67" s="1099">
        <f>O50</f>
        <v>0</v>
      </c>
      <c r="I67" s="1099"/>
      <c r="J67" s="1104">
        <f>H67+May!J67</f>
        <v>0</v>
      </c>
      <c r="K67" s="1104"/>
      <c r="L67" s="839"/>
      <c r="M67" s="742"/>
      <c r="N67" s="743"/>
      <c r="O67" s="906"/>
      <c r="P67" s="907"/>
      <c r="Q67" s="742"/>
      <c r="R67" s="744"/>
      <c r="S67" s="906"/>
      <c r="T67" s="907"/>
    </row>
    <row r="68" spans="1:20" ht="24.95" customHeight="1">
      <c r="A68" s="735"/>
      <c r="B68" s="736"/>
      <c r="C68" s="736"/>
      <c r="D68" s="736"/>
      <c r="E68" s="1183" t="str">
        <f>P3</f>
        <v>Bargaining Expenses</v>
      </c>
      <c r="F68" s="1184"/>
      <c r="G68" s="1185"/>
      <c r="H68" s="1099">
        <f>P50</f>
        <v>0</v>
      </c>
      <c r="I68" s="1099"/>
      <c r="J68" s="1104">
        <f>H68+May!J68</f>
        <v>0</v>
      </c>
      <c r="K68" s="1104"/>
      <c r="L68" s="839"/>
      <c r="M68" s="742"/>
      <c r="N68" s="743"/>
      <c r="O68" s="906"/>
      <c r="P68" s="907"/>
      <c r="Q68" s="742"/>
      <c r="R68" s="744"/>
      <c r="S68" s="906"/>
      <c r="T68" s="907"/>
    </row>
    <row r="69" spans="1:20" ht="24.95" customHeight="1">
      <c r="A69" s="735"/>
      <c r="B69" s="736"/>
      <c r="C69" s="736"/>
      <c r="D69" s="736"/>
      <c r="E69" s="1181" t="str">
        <f>Q3</f>
        <v>Grievances/ Arbitration</v>
      </c>
      <c r="F69" s="1182"/>
      <c r="G69" s="1182"/>
      <c r="H69" s="1099">
        <f>Q50</f>
        <v>0</v>
      </c>
      <c r="I69" s="1099"/>
      <c r="J69" s="1104">
        <f>H69+May!J69</f>
        <v>0</v>
      </c>
      <c r="K69" s="1104"/>
      <c r="L69" s="839"/>
      <c r="M69" s="742"/>
      <c r="N69" s="743"/>
      <c r="O69" s="906"/>
      <c r="P69" s="907"/>
      <c r="Q69" s="742"/>
      <c r="R69" s="744"/>
      <c r="S69" s="906"/>
      <c r="T69" s="907"/>
    </row>
    <row r="70" spans="1:20" ht="24.95" customHeight="1">
      <c r="A70" s="735"/>
      <c r="B70" s="736"/>
      <c r="C70" s="736"/>
      <c r="D70" s="736"/>
      <c r="E70" s="1183" t="str">
        <f>R3</f>
        <v>Committee Expenses</v>
      </c>
      <c r="F70" s="1184"/>
      <c r="G70" s="1185"/>
      <c r="H70" s="1099">
        <f>R50</f>
        <v>0</v>
      </c>
      <c r="I70" s="1099"/>
      <c r="J70" s="1104">
        <f>H70+May!J70</f>
        <v>0</v>
      </c>
      <c r="K70" s="1104"/>
      <c r="L70" s="839"/>
      <c r="M70" s="742"/>
      <c r="N70" s="743"/>
      <c r="O70" s="906"/>
      <c r="P70" s="907"/>
      <c r="Q70" s="742"/>
      <c r="R70" s="744"/>
      <c r="S70" s="906"/>
      <c r="T70" s="907"/>
    </row>
    <row r="71" spans="1:20" ht="24.95" customHeight="1">
      <c r="A71" s="735"/>
      <c r="B71" s="736"/>
      <c r="C71" s="736"/>
      <c r="D71" s="736"/>
      <c r="E71" s="1183" t="str">
        <f>S3</f>
        <v>Conventions/ Conferences</v>
      </c>
      <c r="F71" s="1184"/>
      <c r="G71" s="1185"/>
      <c r="H71" s="1099">
        <f>S50</f>
        <v>0</v>
      </c>
      <c r="I71" s="1099"/>
      <c r="J71" s="1104">
        <f>H71+May!J71</f>
        <v>0</v>
      </c>
      <c r="K71" s="1104"/>
      <c r="L71" s="839"/>
      <c r="M71" s="742"/>
      <c r="N71" s="743"/>
      <c r="O71" s="906"/>
      <c r="P71" s="907"/>
      <c r="Q71" s="742"/>
      <c r="R71" s="744"/>
      <c r="S71" s="906"/>
      <c r="T71" s="907"/>
    </row>
    <row r="72" spans="1:20" ht="24.95" customHeight="1">
      <c r="A72" s="735"/>
      <c r="B72" s="736"/>
      <c r="C72" s="736"/>
      <c r="D72" s="736"/>
      <c r="E72" s="1183" t="str">
        <f>T3</f>
        <v>Education</v>
      </c>
      <c r="F72" s="1184"/>
      <c r="G72" s="1185"/>
      <c r="H72" s="1099">
        <f>T50</f>
        <v>0</v>
      </c>
      <c r="I72" s="1099"/>
      <c r="J72" s="1104">
        <f>H72+May!J72</f>
        <v>0</v>
      </c>
      <c r="K72" s="1104"/>
      <c r="L72" s="839"/>
      <c r="M72" s="742"/>
      <c r="N72" s="743"/>
      <c r="O72" s="906"/>
      <c r="P72" s="907"/>
      <c r="Q72" s="742"/>
      <c r="R72" s="744"/>
      <c r="S72" s="906"/>
      <c r="T72" s="907"/>
    </row>
    <row r="73" spans="1:20" ht="29.25" customHeight="1">
      <c r="A73" s="735"/>
      <c r="B73" s="736"/>
      <c r="C73" s="736"/>
      <c r="D73" s="736"/>
      <c r="E73" s="1183" t="str">
        <f>U3</f>
        <v>Contributions/ Donations</v>
      </c>
      <c r="F73" s="1184"/>
      <c r="G73" s="1185"/>
      <c r="H73" s="1099">
        <f>U50</f>
        <v>0</v>
      </c>
      <c r="I73" s="1099"/>
      <c r="J73" s="1104">
        <f>H73+May!J73</f>
        <v>0</v>
      </c>
      <c r="K73" s="1104"/>
      <c r="L73" s="839"/>
      <c r="M73" s="742"/>
      <c r="N73" s="743"/>
      <c r="O73" s="906"/>
      <c r="P73" s="907"/>
      <c r="Q73" s="742"/>
      <c r="R73" s="744"/>
      <c r="S73" s="906"/>
      <c r="T73" s="907"/>
    </row>
    <row r="74" spans="1:20" ht="24.75" customHeight="1" thickBot="1">
      <c r="A74" s="735"/>
      <c r="B74" s="736"/>
      <c r="C74" s="736"/>
      <c r="D74" s="736"/>
      <c r="E74" s="1189" t="str">
        <f>V3</f>
        <v>Other</v>
      </c>
      <c r="F74" s="1190"/>
      <c r="G74" s="1190"/>
      <c r="H74" s="1115">
        <f>V50</f>
        <v>0</v>
      </c>
      <c r="I74" s="1115"/>
      <c r="J74" s="1109">
        <f>H74+May!J74</f>
        <v>0</v>
      </c>
      <c r="K74" s="1109"/>
      <c r="L74" s="839"/>
      <c r="M74" s="742"/>
      <c r="N74" s="743"/>
      <c r="O74" s="906"/>
      <c r="P74" s="907"/>
      <c r="Q74" s="742"/>
      <c r="R74" s="744"/>
      <c r="S74" s="906"/>
      <c r="T74" s="907"/>
    </row>
    <row r="75" spans="1:20" ht="24.75" customHeight="1" thickBot="1">
      <c r="A75" s="735"/>
      <c r="B75" s="746"/>
      <c r="C75" s="746"/>
      <c r="D75" s="746"/>
      <c r="E75" s="1198" t="str">
        <f>Jan!E75</f>
        <v>Total Expenses:</v>
      </c>
      <c r="F75" s="1199"/>
      <c r="G75" s="120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95" t="str">
        <f>Jan!E76</f>
        <v>Surplus (Deficit) for the Period:</v>
      </c>
      <c r="F76" s="1196"/>
      <c r="G76" s="1197"/>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1204" t="s">
        <v>109</v>
      </c>
      <c r="F77" s="1205"/>
      <c r="G77" s="1205"/>
      <c r="H77" s="1205"/>
      <c r="I77" s="1206"/>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815"/>
      <c r="O86" s="1201"/>
      <c r="P86" s="1202"/>
      <c r="Q86" s="762"/>
      <c r="R86" s="816"/>
      <c r="S86" s="1203"/>
      <c r="T86" s="1044"/>
    </row>
    <row r="87" spans="1:21" ht="23.25" customHeight="1" thickBot="1">
      <c r="A87" s="980"/>
      <c r="B87" s="981"/>
      <c r="C87" s="981"/>
      <c r="D87" s="981"/>
      <c r="E87" s="982"/>
      <c r="F87" s="764"/>
      <c r="G87" s="765"/>
      <c r="H87" s="766"/>
      <c r="I87" s="977"/>
      <c r="J87" s="978"/>
      <c r="K87" s="933">
        <f t="shared" ref="K87:K92" si="7">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7"/>
        <v>0</v>
      </c>
      <c r="L88" s="909"/>
      <c r="M88" s="770"/>
      <c r="N88" s="948" t="s">
        <v>293</v>
      </c>
      <c r="O88" s="949"/>
      <c r="P88" s="950"/>
      <c r="Q88" s="810">
        <f>Q54+Q55-Q87</f>
        <v>0</v>
      </c>
    </row>
    <row r="89" spans="1:21" ht="23.25" customHeight="1">
      <c r="A89" s="980"/>
      <c r="B89" s="981"/>
      <c r="C89" s="981"/>
      <c r="D89" s="981"/>
      <c r="E89" s="982"/>
      <c r="F89" s="764"/>
      <c r="G89" s="772"/>
      <c r="H89" s="766"/>
      <c r="I89" s="977"/>
      <c r="J89" s="978"/>
      <c r="K89" s="933">
        <f t="shared" si="7"/>
        <v>0</v>
      </c>
      <c r="L89" s="909"/>
      <c r="M89" s="773"/>
      <c r="N89" s="896" t="s">
        <v>294</v>
      </c>
      <c r="O89" s="897"/>
      <c r="P89" s="897"/>
      <c r="Q89" s="898"/>
    </row>
    <row r="90" spans="1:21" ht="23.25" customHeight="1">
      <c r="A90" s="980"/>
      <c r="B90" s="981"/>
      <c r="C90" s="981"/>
      <c r="D90" s="981"/>
      <c r="E90" s="982"/>
      <c r="F90" s="764"/>
      <c r="G90" s="772"/>
      <c r="H90" s="766"/>
      <c r="I90" s="977"/>
      <c r="J90" s="978"/>
      <c r="K90" s="933">
        <f t="shared" si="7"/>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7"/>
        <v>0</v>
      </c>
      <c r="L91" s="909"/>
      <c r="M91" s="774"/>
      <c r="N91" s="902"/>
      <c r="O91" s="903"/>
      <c r="P91" s="903"/>
      <c r="Q91" s="904"/>
    </row>
    <row r="92" spans="1:21" ht="23.25" customHeight="1">
      <c r="A92" s="980"/>
      <c r="B92" s="981"/>
      <c r="C92" s="981"/>
      <c r="D92" s="981"/>
      <c r="E92" s="982"/>
      <c r="F92" s="764"/>
      <c r="G92" s="772"/>
      <c r="H92" s="766"/>
      <c r="I92" s="977"/>
      <c r="J92" s="978"/>
      <c r="K92" s="933">
        <f t="shared" si="7"/>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nYGXwN8s3LGlkvAQM9qlzOQ5aOQPMaAWxIhxXEVIr4OJJpTJry/6JFtHBcjm1RzvMAqp0r0XytRmbgB5AD/z8w==" saltValue="LvZ9ViUe2Yhq8lDZG+qxDQ=="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60</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51"/>
      <c r="E4" s="1152"/>
      <c r="F4" s="668">
        <f t="shared" ref="F4:F35" si="0">SUM(H4:I4)</f>
        <v>0</v>
      </c>
      <c r="G4" s="669">
        <f t="shared" ref="G4:G19" si="1">SUM(J4:V4)</f>
        <v>0</v>
      </c>
      <c r="H4" s="670"/>
      <c r="I4" s="671"/>
      <c r="J4" s="672"/>
      <c r="K4" s="673"/>
      <c r="L4" s="673"/>
      <c r="M4" s="673"/>
      <c r="N4" s="673"/>
      <c r="O4" s="673"/>
      <c r="P4" s="673"/>
      <c r="Q4" s="673"/>
      <c r="R4" s="673"/>
      <c r="S4" s="673"/>
      <c r="T4" s="674"/>
      <c r="U4" s="674"/>
      <c r="V4" s="671"/>
    </row>
    <row r="5" spans="1:24" ht="23.1" customHeight="1">
      <c r="A5" s="693"/>
      <c r="B5" s="694"/>
      <c r="C5" s="695"/>
      <c r="D5" s="1004"/>
      <c r="E5" s="1005"/>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SUM(H7:I7)</f>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 t="shared" si="0"/>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0"/>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0"/>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0"/>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0"/>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0"/>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0"/>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0"/>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3"/>
        <v>0</v>
      </c>
      <c r="G40" s="669">
        <f t="shared" si="4"/>
        <v>0</v>
      </c>
      <c r="H40" s="788"/>
      <c r="I40" s="789"/>
      <c r="J40" s="790"/>
      <c r="K40" s="791"/>
      <c r="L40" s="791"/>
      <c r="M40" s="791"/>
      <c r="N40" s="791"/>
      <c r="O40" s="791"/>
      <c r="P40" s="791"/>
      <c r="Q40" s="791"/>
      <c r="R40" s="791"/>
      <c r="S40" s="791"/>
      <c r="T40" s="792"/>
      <c r="U40" s="792"/>
      <c r="V40" s="789"/>
    </row>
    <row r="41" spans="1:22" ht="22.5" customHeight="1">
      <c r="A41" s="793"/>
      <c r="B41" s="794"/>
      <c r="C41" s="695"/>
      <c r="D41" s="999"/>
      <c r="E41" s="1000"/>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1023" t="s">
        <v>134</v>
      </c>
      <c r="B51" s="1024"/>
      <c r="C51" s="1024"/>
      <c r="D51" s="1025"/>
      <c r="E51" s="798">
        <f>Jan!E51</f>
        <v>0</v>
      </c>
      <c r="F51" s="115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July</v>
      </c>
      <c r="K53" s="1118"/>
      <c r="L53" s="719">
        <f>'BEGIN HERE'!J6</f>
        <v>0</v>
      </c>
      <c r="M53" s="1020" t="str">
        <f>Jan!M53</f>
        <v>BANK RECONCILIATION</v>
      </c>
      <c r="N53" s="1020"/>
      <c r="O53" s="1020"/>
      <c r="P53" s="1021"/>
      <c r="Q53" s="817" t="str">
        <f>J53</f>
        <v>July</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June!J77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July</v>
      </c>
      <c r="I57" s="969"/>
      <c r="J57" s="962" t="str">
        <f>Jan!J57</f>
        <v>Year to Date</v>
      </c>
      <c r="K57" s="117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191" t="str">
        <f>H3</f>
        <v>Dues</v>
      </c>
      <c r="F58" s="1192"/>
      <c r="G58" s="1192"/>
      <c r="H58" s="1116">
        <f>H50</f>
        <v>0</v>
      </c>
      <c r="I58" s="1116"/>
      <c r="J58" s="1110">
        <f>H58+June!J58</f>
        <v>0</v>
      </c>
      <c r="K58" s="1110"/>
      <c r="L58" s="839"/>
      <c r="M58" s="742"/>
      <c r="N58" s="743"/>
      <c r="O58" s="906"/>
      <c r="P58" s="907"/>
      <c r="Q58" s="742"/>
      <c r="R58" s="744"/>
      <c r="S58" s="906"/>
      <c r="T58" s="907"/>
    </row>
    <row r="59" spans="1:22" ht="24.95" customHeight="1" thickBot="1">
      <c r="A59" s="1022"/>
      <c r="B59" s="1022"/>
      <c r="C59" s="1022"/>
      <c r="D59" s="1022"/>
      <c r="E59" s="1189" t="str">
        <f>I3</f>
        <v>Other</v>
      </c>
      <c r="F59" s="1190"/>
      <c r="G59" s="1190"/>
      <c r="H59" s="1115">
        <f>I50</f>
        <v>0</v>
      </c>
      <c r="I59" s="1115"/>
      <c r="J59" s="1109">
        <f>H59+June!J59</f>
        <v>0</v>
      </c>
      <c r="K59" s="1109"/>
      <c r="L59" s="839"/>
      <c r="M59" s="742"/>
      <c r="N59" s="743"/>
      <c r="O59" s="906"/>
      <c r="P59" s="907"/>
      <c r="Q59" s="742"/>
      <c r="R59" s="744"/>
      <c r="S59" s="906"/>
      <c r="T59" s="907"/>
    </row>
    <row r="60" spans="1:22" ht="30.75" customHeight="1" thickBot="1">
      <c r="A60" s="735"/>
      <c r="B60" s="728"/>
      <c r="C60" s="728"/>
      <c r="D60" s="728"/>
      <c r="E60" s="1178" t="str">
        <f>Jan!E60</f>
        <v>Total Income:</v>
      </c>
      <c r="F60" s="1179"/>
      <c r="G60" s="1180"/>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1186" t="str">
        <f>Jan!E61</f>
        <v>EXPENSES</v>
      </c>
      <c r="F61" s="1187"/>
      <c r="G61" s="1188"/>
      <c r="H61" s="1144" t="str">
        <f>C2</f>
        <v>July</v>
      </c>
      <c r="I61" s="1145"/>
      <c r="J61" s="1113" t="str">
        <f>J57</f>
        <v>Year to Date</v>
      </c>
      <c r="K61" s="1114"/>
      <c r="L61" s="839"/>
      <c r="M61" s="742"/>
      <c r="N61" s="743"/>
      <c r="O61" s="906"/>
      <c r="P61" s="907"/>
      <c r="Q61" s="742"/>
      <c r="R61" s="744"/>
      <c r="S61" s="906"/>
      <c r="T61" s="907"/>
    </row>
    <row r="62" spans="1:22" ht="24.95" customHeight="1">
      <c r="A62" s="735"/>
      <c r="B62" s="736"/>
      <c r="C62" s="736"/>
      <c r="D62" s="736"/>
      <c r="E62" s="1191" t="str">
        <f>J3</f>
        <v>CUPE Per Capita</v>
      </c>
      <c r="F62" s="1192"/>
      <c r="G62" s="1192"/>
      <c r="H62" s="1116">
        <f>J50</f>
        <v>0</v>
      </c>
      <c r="I62" s="1116"/>
      <c r="J62" s="1110">
        <f>H62+June!J62</f>
        <v>0</v>
      </c>
      <c r="K62" s="1110"/>
      <c r="L62" s="839"/>
      <c r="M62" s="742"/>
      <c r="N62" s="743"/>
      <c r="O62" s="906"/>
      <c r="P62" s="907"/>
      <c r="Q62" s="742"/>
      <c r="R62" s="744"/>
      <c r="S62" s="906"/>
      <c r="T62" s="907"/>
    </row>
    <row r="63" spans="1:22" ht="24.95" customHeight="1">
      <c r="A63" s="735"/>
      <c r="B63" s="736"/>
      <c r="C63" s="736"/>
      <c r="D63" s="736"/>
      <c r="E63" s="1181" t="str">
        <f>K3</f>
        <v>Affiliation Fees</v>
      </c>
      <c r="F63" s="1182"/>
      <c r="G63" s="1182"/>
      <c r="H63" s="1099">
        <f>K50</f>
        <v>0</v>
      </c>
      <c r="I63" s="1099"/>
      <c r="J63" s="1104">
        <f>H63+June!J63</f>
        <v>0</v>
      </c>
      <c r="K63" s="1104"/>
      <c r="L63" s="839"/>
      <c r="M63" s="742"/>
      <c r="N63" s="743"/>
      <c r="O63" s="906"/>
      <c r="P63" s="907"/>
      <c r="Q63" s="742"/>
      <c r="R63" s="744"/>
      <c r="S63" s="906"/>
      <c r="T63" s="907"/>
    </row>
    <row r="64" spans="1:22" ht="24.95" customHeight="1">
      <c r="A64" s="735"/>
      <c r="B64" s="736"/>
      <c r="C64" s="736"/>
      <c r="D64" s="736"/>
      <c r="E64" s="1181" t="str">
        <f>L3</f>
        <v>Salaries</v>
      </c>
      <c r="F64" s="1182"/>
      <c r="G64" s="1182"/>
      <c r="H64" s="1099">
        <f>L50</f>
        <v>0</v>
      </c>
      <c r="I64" s="1099"/>
      <c r="J64" s="1104">
        <f>H64+June!J64</f>
        <v>0</v>
      </c>
      <c r="K64" s="1104"/>
      <c r="L64" s="839"/>
      <c r="M64" s="742"/>
      <c r="N64" s="743"/>
      <c r="O64" s="906"/>
      <c r="P64" s="907"/>
      <c r="Q64" s="742"/>
      <c r="R64" s="744"/>
      <c r="S64" s="906"/>
      <c r="T64" s="907"/>
    </row>
    <row r="65" spans="1:20" ht="24.95" customHeight="1">
      <c r="A65" s="735"/>
      <c r="B65" s="736"/>
      <c r="C65" s="736"/>
      <c r="D65" s="736"/>
      <c r="E65" s="1181" t="str">
        <f>M3</f>
        <v>Operating Expenses</v>
      </c>
      <c r="F65" s="1182"/>
      <c r="G65" s="1182"/>
      <c r="H65" s="1099">
        <f>M50</f>
        <v>0</v>
      </c>
      <c r="I65" s="1099"/>
      <c r="J65" s="1104">
        <f>H65+June!J65</f>
        <v>0</v>
      </c>
      <c r="K65" s="1104"/>
      <c r="L65" s="839"/>
      <c r="M65" s="742"/>
      <c r="N65" s="743"/>
      <c r="O65" s="906"/>
      <c r="P65" s="907"/>
      <c r="Q65" s="742"/>
      <c r="R65" s="744"/>
      <c r="S65" s="906"/>
      <c r="T65" s="907"/>
    </row>
    <row r="66" spans="1:20" ht="24.95" customHeight="1">
      <c r="A66" s="735"/>
      <c r="B66" s="736"/>
      <c r="C66" s="736"/>
      <c r="D66" s="736"/>
      <c r="E66" s="1181" t="str">
        <f>N3</f>
        <v>Special Purchases</v>
      </c>
      <c r="F66" s="1182"/>
      <c r="G66" s="1182"/>
      <c r="H66" s="1099">
        <f>N50</f>
        <v>0</v>
      </c>
      <c r="I66" s="1099"/>
      <c r="J66" s="1104">
        <f>H66+June!J66</f>
        <v>0</v>
      </c>
      <c r="K66" s="1104"/>
      <c r="L66" s="839"/>
      <c r="M66" s="742"/>
      <c r="N66" s="743"/>
      <c r="O66" s="906"/>
      <c r="P66" s="907"/>
      <c r="Q66" s="742"/>
      <c r="R66" s="744"/>
      <c r="S66" s="906"/>
      <c r="T66" s="907"/>
    </row>
    <row r="67" spans="1:20" ht="24.95" customHeight="1">
      <c r="A67" s="735"/>
      <c r="B67" s="736"/>
      <c r="C67" s="736"/>
      <c r="D67" s="736"/>
      <c r="E67" s="1181" t="str">
        <f>O3</f>
        <v>Executive Expenses</v>
      </c>
      <c r="F67" s="1182"/>
      <c r="G67" s="1182"/>
      <c r="H67" s="1099">
        <f>O50</f>
        <v>0</v>
      </c>
      <c r="I67" s="1099"/>
      <c r="J67" s="1104">
        <f>H67+June!J67</f>
        <v>0</v>
      </c>
      <c r="K67" s="1104"/>
      <c r="L67" s="839"/>
      <c r="M67" s="742"/>
      <c r="N67" s="743"/>
      <c r="O67" s="906"/>
      <c r="P67" s="907"/>
      <c r="Q67" s="742"/>
      <c r="R67" s="744"/>
      <c r="S67" s="906"/>
      <c r="T67" s="907"/>
    </row>
    <row r="68" spans="1:20" ht="24.95" customHeight="1">
      <c r="A68" s="735"/>
      <c r="B68" s="736"/>
      <c r="C68" s="736"/>
      <c r="D68" s="736"/>
      <c r="E68" s="1183" t="str">
        <f>P3</f>
        <v>Bargaining Expenses</v>
      </c>
      <c r="F68" s="1184"/>
      <c r="G68" s="1185"/>
      <c r="H68" s="1099">
        <f>P50</f>
        <v>0</v>
      </c>
      <c r="I68" s="1099"/>
      <c r="J68" s="1104">
        <f>H68+June!J68</f>
        <v>0</v>
      </c>
      <c r="K68" s="1104"/>
      <c r="L68" s="839"/>
      <c r="M68" s="742"/>
      <c r="N68" s="743"/>
      <c r="O68" s="906"/>
      <c r="P68" s="907"/>
      <c r="Q68" s="742"/>
      <c r="R68" s="744"/>
      <c r="S68" s="906"/>
      <c r="T68" s="907"/>
    </row>
    <row r="69" spans="1:20" ht="24.95" customHeight="1">
      <c r="A69" s="735"/>
      <c r="B69" s="736"/>
      <c r="C69" s="736"/>
      <c r="D69" s="736"/>
      <c r="E69" s="1181" t="str">
        <f>Q3</f>
        <v>Grievances/ Arbitration</v>
      </c>
      <c r="F69" s="1182"/>
      <c r="G69" s="1182"/>
      <c r="H69" s="1099">
        <f>Q50</f>
        <v>0</v>
      </c>
      <c r="I69" s="1099"/>
      <c r="J69" s="1104">
        <f>H69+June!J69</f>
        <v>0</v>
      </c>
      <c r="K69" s="1104"/>
      <c r="L69" s="839"/>
      <c r="M69" s="742"/>
      <c r="N69" s="743"/>
      <c r="O69" s="906"/>
      <c r="P69" s="907"/>
      <c r="Q69" s="742"/>
      <c r="R69" s="744"/>
      <c r="S69" s="906"/>
      <c r="T69" s="907"/>
    </row>
    <row r="70" spans="1:20" ht="24.95" customHeight="1">
      <c r="A70" s="735"/>
      <c r="B70" s="736"/>
      <c r="C70" s="736"/>
      <c r="D70" s="736"/>
      <c r="E70" s="1183" t="str">
        <f>R3</f>
        <v>Committee Expenses</v>
      </c>
      <c r="F70" s="1184"/>
      <c r="G70" s="1185"/>
      <c r="H70" s="1099">
        <f>R50</f>
        <v>0</v>
      </c>
      <c r="I70" s="1099"/>
      <c r="J70" s="1104">
        <f>H70+June!J70</f>
        <v>0</v>
      </c>
      <c r="K70" s="1104"/>
      <c r="L70" s="839"/>
      <c r="M70" s="742"/>
      <c r="N70" s="743"/>
      <c r="O70" s="906"/>
      <c r="P70" s="907"/>
      <c r="Q70" s="742"/>
      <c r="R70" s="744"/>
      <c r="S70" s="906"/>
      <c r="T70" s="907"/>
    </row>
    <row r="71" spans="1:20" ht="24.95" customHeight="1">
      <c r="A71" s="735"/>
      <c r="B71" s="736"/>
      <c r="C71" s="736"/>
      <c r="D71" s="736"/>
      <c r="E71" s="1183" t="str">
        <f>S3</f>
        <v>Conventions/ Conferences</v>
      </c>
      <c r="F71" s="1184"/>
      <c r="G71" s="1185"/>
      <c r="H71" s="1099">
        <f>S50</f>
        <v>0</v>
      </c>
      <c r="I71" s="1099"/>
      <c r="J71" s="1104">
        <f>H71+June!J71</f>
        <v>0</v>
      </c>
      <c r="K71" s="1104"/>
      <c r="L71" s="839"/>
      <c r="M71" s="742"/>
      <c r="N71" s="743"/>
      <c r="O71" s="906"/>
      <c r="P71" s="907"/>
      <c r="Q71" s="742"/>
      <c r="R71" s="744"/>
      <c r="S71" s="906"/>
      <c r="T71" s="907"/>
    </row>
    <row r="72" spans="1:20" ht="24.95" customHeight="1">
      <c r="A72" s="735"/>
      <c r="B72" s="736"/>
      <c r="C72" s="736"/>
      <c r="D72" s="736"/>
      <c r="E72" s="1183" t="str">
        <f>T3</f>
        <v>Education</v>
      </c>
      <c r="F72" s="1184"/>
      <c r="G72" s="1185"/>
      <c r="H72" s="1099">
        <f>T50</f>
        <v>0</v>
      </c>
      <c r="I72" s="1099"/>
      <c r="J72" s="1104">
        <f>H72+June!J72</f>
        <v>0</v>
      </c>
      <c r="K72" s="1104"/>
      <c r="L72" s="839"/>
      <c r="M72" s="742"/>
      <c r="N72" s="743"/>
      <c r="O72" s="906"/>
      <c r="P72" s="907"/>
      <c r="Q72" s="742"/>
      <c r="R72" s="744"/>
      <c r="S72" s="906"/>
      <c r="T72" s="907"/>
    </row>
    <row r="73" spans="1:20" ht="29.25" customHeight="1">
      <c r="A73" s="735"/>
      <c r="B73" s="736"/>
      <c r="C73" s="736"/>
      <c r="D73" s="736"/>
      <c r="E73" s="1183" t="str">
        <f>U3</f>
        <v>Contributions/ Donations</v>
      </c>
      <c r="F73" s="1184"/>
      <c r="G73" s="1185"/>
      <c r="H73" s="1099">
        <f>U50</f>
        <v>0</v>
      </c>
      <c r="I73" s="1099"/>
      <c r="J73" s="1104">
        <f>H73+June!J73</f>
        <v>0</v>
      </c>
      <c r="K73" s="1104"/>
      <c r="L73" s="839"/>
      <c r="M73" s="742"/>
      <c r="N73" s="743"/>
      <c r="O73" s="906"/>
      <c r="P73" s="907"/>
      <c r="Q73" s="742"/>
      <c r="R73" s="744"/>
      <c r="S73" s="906"/>
      <c r="T73" s="907"/>
    </row>
    <row r="74" spans="1:20" ht="24.75" customHeight="1" thickBot="1">
      <c r="A74" s="735"/>
      <c r="B74" s="736"/>
      <c r="C74" s="736"/>
      <c r="D74" s="736"/>
      <c r="E74" s="1189" t="str">
        <f>V3</f>
        <v>Other</v>
      </c>
      <c r="F74" s="1190"/>
      <c r="G74" s="1190"/>
      <c r="H74" s="1115">
        <f>V50</f>
        <v>0</v>
      </c>
      <c r="I74" s="1115"/>
      <c r="J74" s="1109">
        <f>H74+June!J74</f>
        <v>0</v>
      </c>
      <c r="K74" s="1109"/>
      <c r="L74" s="839"/>
      <c r="M74" s="742"/>
      <c r="N74" s="743"/>
      <c r="O74" s="906"/>
      <c r="P74" s="907"/>
      <c r="Q74" s="742"/>
      <c r="R74" s="744"/>
      <c r="S74" s="906"/>
      <c r="T74" s="907"/>
    </row>
    <row r="75" spans="1:20" ht="24.75" customHeight="1" thickBot="1">
      <c r="A75" s="735"/>
      <c r="B75" s="746"/>
      <c r="C75" s="746"/>
      <c r="D75" s="746"/>
      <c r="E75" s="1198" t="str">
        <f>Jan!E75</f>
        <v>Total Expenses:</v>
      </c>
      <c r="F75" s="1199"/>
      <c r="G75" s="1200"/>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1195" t="str">
        <f>Jan!E76</f>
        <v>Surplus (Deficit) for the Period:</v>
      </c>
      <c r="F76" s="1196"/>
      <c r="G76" s="1197"/>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1204" t="s">
        <v>109</v>
      </c>
      <c r="F77" s="1205"/>
      <c r="G77" s="1205"/>
      <c r="H77" s="1205"/>
      <c r="I77" s="1206"/>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761"/>
      <c r="O86" s="928"/>
      <c r="P86" s="929"/>
      <c r="Q86" s="762"/>
      <c r="R86" s="763"/>
      <c r="S86" s="1139"/>
      <c r="T86" s="1044"/>
    </row>
    <row r="87" spans="1:21" ht="23.25" customHeight="1" thickBot="1">
      <c r="A87" s="980"/>
      <c r="B87" s="981"/>
      <c r="C87" s="981"/>
      <c r="D87" s="981"/>
      <c r="E87" s="982"/>
      <c r="F87" s="764"/>
      <c r="G87" s="765"/>
      <c r="H87" s="766"/>
      <c r="I87" s="977"/>
      <c r="J87" s="978"/>
      <c r="K87" s="933">
        <f t="shared" ref="K87:K92" si="6">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6"/>
        <v>0</v>
      </c>
      <c r="L88" s="909"/>
      <c r="M88" s="770"/>
      <c r="N88" s="948" t="s">
        <v>293</v>
      </c>
      <c r="O88" s="949"/>
      <c r="P88" s="950"/>
      <c r="Q88" s="810">
        <f>Q54+Q55-Q87</f>
        <v>0</v>
      </c>
    </row>
    <row r="89" spans="1:21" ht="23.25" customHeight="1">
      <c r="A89" s="980"/>
      <c r="B89" s="981"/>
      <c r="C89" s="981"/>
      <c r="D89" s="981"/>
      <c r="E89" s="982"/>
      <c r="F89" s="764"/>
      <c r="G89" s="772"/>
      <c r="H89" s="766"/>
      <c r="I89" s="977"/>
      <c r="J89" s="978"/>
      <c r="K89" s="933">
        <f t="shared" si="6"/>
        <v>0</v>
      </c>
      <c r="L89" s="909"/>
      <c r="M89" s="773"/>
      <c r="N89" s="896" t="s">
        <v>294</v>
      </c>
      <c r="O89" s="897"/>
      <c r="P89" s="897"/>
      <c r="Q89" s="898"/>
    </row>
    <row r="90" spans="1:21" ht="23.25" customHeight="1">
      <c r="A90" s="980"/>
      <c r="B90" s="981"/>
      <c r="C90" s="981"/>
      <c r="D90" s="981"/>
      <c r="E90" s="982"/>
      <c r="F90" s="764"/>
      <c r="G90" s="772"/>
      <c r="H90" s="766"/>
      <c r="I90" s="977"/>
      <c r="J90" s="978"/>
      <c r="K90" s="933">
        <f t="shared" si="6"/>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6"/>
        <v>0</v>
      </c>
      <c r="L91" s="909"/>
      <c r="M91" s="774"/>
      <c r="N91" s="902"/>
      <c r="O91" s="903"/>
      <c r="P91" s="903"/>
      <c r="Q91" s="904"/>
    </row>
    <row r="92" spans="1:21" ht="23.25" customHeight="1">
      <c r="A92" s="980"/>
      <c r="B92" s="981"/>
      <c r="C92" s="981"/>
      <c r="D92" s="981"/>
      <c r="E92" s="982"/>
      <c r="F92" s="764"/>
      <c r="G92" s="772"/>
      <c r="H92" s="766"/>
      <c r="I92" s="977"/>
      <c r="J92" s="978"/>
      <c r="K92" s="933">
        <f t="shared" si="6"/>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I99" s="779"/>
      <c r="J99" s="752"/>
      <c r="M99" s="752"/>
      <c r="N99" s="752"/>
      <c r="O99" s="752"/>
      <c r="P99" s="752"/>
    </row>
    <row r="100" spans="1:16">
      <c r="I100" s="779"/>
      <c r="J100" s="779"/>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WygziJgcGT4dxzVaDjPc0o4AmrC9WLJYfreqoi/UXv69moz0vM2ZqP8gMA/17YoXXZjcSYOuQyksOH4vAlfnrg==" saltValue="LkRo+eU+HHxidutNTpGpfg==" spinCount="100000" sheet="1" formatCells="0" formatColumns="0" formatRows="0" insertColumns="0" insertRows="0" insertHyperlinks="0" deleteRows="0"/>
  <mergeCells count="248">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E63:G63"/>
    <mergeCell ref="G84:G85"/>
    <mergeCell ref="A84:E85"/>
    <mergeCell ref="F84:F85"/>
    <mergeCell ref="E65:G65"/>
    <mergeCell ref="E74:G74"/>
    <mergeCell ref="E73:G73"/>
    <mergeCell ref="E75:G75"/>
    <mergeCell ref="A96:E96"/>
    <mergeCell ref="E66:G66"/>
    <mergeCell ref="E64:G64"/>
    <mergeCell ref="A94:E94"/>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5"/>
  <sheetViews>
    <sheetView showGridLines="0" showZeros="0" zoomScale="75" zoomScaleNormal="75" workbookViewId="0"/>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1048" t="s">
        <v>368</v>
      </c>
      <c r="G1" s="1049"/>
      <c r="H1" s="994" t="s">
        <v>362</v>
      </c>
      <c r="I1" s="994"/>
      <c r="J1" s="994"/>
      <c r="K1" s="994"/>
      <c r="L1" s="994"/>
      <c r="M1" s="994"/>
      <c r="N1" s="994"/>
      <c r="O1" s="994"/>
      <c r="P1" s="994"/>
      <c r="Q1" s="994"/>
      <c r="R1" s="994"/>
      <c r="S1" s="994"/>
      <c r="T1" s="994"/>
      <c r="U1" s="994"/>
      <c r="V1" s="994"/>
      <c r="X1" s="647"/>
    </row>
    <row r="2" spans="1:24" ht="30" customHeight="1" thickTop="1" thickBot="1">
      <c r="A2" s="1052" t="s">
        <v>86</v>
      </c>
      <c r="B2" s="1053"/>
      <c r="C2" s="1008" t="s">
        <v>80</v>
      </c>
      <c r="D2" s="1009"/>
      <c r="E2" s="645">
        <f>'BEGIN HERE'!J6</f>
        <v>0</v>
      </c>
      <c r="F2" s="1150" t="str">
        <f>Jan!F2</f>
        <v>BANK</v>
      </c>
      <c r="G2" s="1057"/>
      <c r="H2" s="1012" t="str">
        <f>Jan!H2</f>
        <v>INCOME</v>
      </c>
      <c r="I2" s="1013"/>
      <c r="J2" s="1001" t="str">
        <f>Jan!J2</f>
        <v>EXPENSES</v>
      </c>
      <c r="K2" s="1002"/>
      <c r="L2" s="1002"/>
      <c r="M2" s="1002"/>
      <c r="N2" s="1002"/>
      <c r="O2" s="1002"/>
      <c r="P2" s="1002"/>
      <c r="Q2" s="1002"/>
      <c r="R2" s="1002"/>
      <c r="S2" s="1002"/>
      <c r="T2" s="1002"/>
      <c r="U2" s="1002"/>
      <c r="V2" s="1003"/>
      <c r="X2" s="647" t="s">
        <v>152</v>
      </c>
    </row>
    <row r="3" spans="1:24" s="653" customFormat="1" ht="48" customHeight="1" thickBot="1">
      <c r="A3" s="648" t="s">
        <v>0</v>
      </c>
      <c r="B3" s="649" t="s">
        <v>25</v>
      </c>
      <c r="C3" s="650" t="s">
        <v>361</v>
      </c>
      <c r="D3" s="1062" t="s">
        <v>107</v>
      </c>
      <c r="E3" s="106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51"/>
      <c r="E4" s="1152"/>
      <c r="F4" s="668">
        <f t="shared" ref="F4:F35" si="0">SUM(H4:I4)</f>
        <v>0</v>
      </c>
      <c r="G4" s="669">
        <f t="shared" ref="G4:G19" si="1">SUM(J4:V4)</f>
        <v>0</v>
      </c>
      <c r="H4" s="675"/>
      <c r="I4" s="671"/>
      <c r="J4" s="672"/>
      <c r="K4" s="673"/>
      <c r="L4" s="673"/>
      <c r="M4" s="673"/>
      <c r="N4" s="673"/>
      <c r="O4" s="673"/>
      <c r="P4" s="673"/>
      <c r="Q4" s="673"/>
      <c r="R4" s="673"/>
      <c r="S4" s="673"/>
      <c r="T4" s="674"/>
      <c r="U4" s="674"/>
      <c r="V4" s="671"/>
    </row>
    <row r="5" spans="1:24" ht="23.1" customHeight="1">
      <c r="A5" s="693"/>
      <c r="B5" s="694"/>
      <c r="C5" s="695"/>
      <c r="D5" s="1004"/>
      <c r="E5" s="1005"/>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1004"/>
      <c r="E6" s="1005"/>
      <c r="F6" s="668">
        <f>SUM(H6:I6)</f>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1004"/>
      <c r="E7" s="1005"/>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1004"/>
      <c r="E8" s="1005"/>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1004"/>
      <c r="E9" s="1005"/>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1004"/>
      <c r="E10" s="1005"/>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1004"/>
      <c r="E11" s="1005"/>
      <c r="F11" s="668">
        <f>SUM(H11:I11)</f>
        <v>0</v>
      </c>
      <c r="G11" s="669">
        <f t="shared" si="1"/>
        <v>0</v>
      </c>
      <c r="H11" s="814"/>
      <c r="I11" s="783"/>
      <c r="J11" s="784"/>
      <c r="K11" s="785"/>
      <c r="L11" s="785"/>
      <c r="M11" s="785"/>
      <c r="N11" s="785"/>
      <c r="O11" s="785"/>
      <c r="P11" s="785"/>
      <c r="Q11" s="785"/>
      <c r="R11" s="785"/>
      <c r="S11" s="785"/>
      <c r="T11" s="786"/>
      <c r="U11" s="786"/>
      <c r="V11" s="783"/>
    </row>
    <row r="12" spans="1:24" ht="23.1" customHeight="1">
      <c r="A12" s="693"/>
      <c r="B12" s="694"/>
      <c r="C12" s="695"/>
      <c r="D12" s="1004"/>
      <c r="E12" s="1005"/>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1004"/>
      <c r="E13" s="1005"/>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1004"/>
      <c r="E14" s="1005"/>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1004"/>
      <c r="E15" s="1005"/>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1004"/>
      <c r="E16" s="1005"/>
      <c r="F16" s="668">
        <f t="shared" si="0"/>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1004"/>
      <c r="E17" s="1005"/>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1006"/>
      <c r="E18" s="1007"/>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1006"/>
      <c r="E19" s="1007"/>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1006"/>
      <c r="E20" s="1007"/>
      <c r="F20" s="668">
        <f t="shared" si="0"/>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1006"/>
      <c r="E21" s="1007"/>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1006"/>
      <c r="E22" s="1007"/>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1006"/>
      <c r="E23" s="1007"/>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99"/>
      <c r="E24" s="1000"/>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99"/>
      <c r="E25" s="1000"/>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99"/>
      <c r="E26" s="1000"/>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99"/>
      <c r="E27" s="1000"/>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99"/>
      <c r="E28" s="1000"/>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99"/>
      <c r="E29" s="1000"/>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99"/>
      <c r="E30" s="1000"/>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99"/>
      <c r="E31" s="1000"/>
      <c r="F31" s="668">
        <f t="shared" si="0"/>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99"/>
      <c r="E32" s="1000"/>
      <c r="F32" s="668">
        <f t="shared" si="0"/>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99"/>
      <c r="E33" s="1000"/>
      <c r="F33" s="668">
        <f t="shared" si="0"/>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99"/>
      <c r="E34" s="1000"/>
      <c r="F34" s="668">
        <f t="shared" si="0"/>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99"/>
      <c r="E35" s="1000"/>
      <c r="F35" s="668">
        <f t="shared" si="0"/>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99"/>
      <c r="E36" s="1000"/>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99"/>
      <c r="E37" s="1000"/>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99"/>
      <c r="E38" s="1000"/>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99"/>
      <c r="E39" s="1000"/>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99"/>
      <c r="E40" s="1000"/>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99"/>
      <c r="E41" s="1000"/>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99"/>
      <c r="E42" s="1000"/>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99"/>
      <c r="E43" s="1000"/>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99"/>
      <c r="E44" s="1000"/>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99"/>
      <c r="E45" s="1000"/>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99"/>
      <c r="E46" s="1000"/>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99"/>
      <c r="E47" s="1000"/>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99"/>
      <c r="E48" s="1000"/>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99"/>
      <c r="E49" s="1000"/>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1016" t="s">
        <v>3</v>
      </c>
      <c r="E50" s="101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1023" t="s">
        <v>134</v>
      </c>
      <c r="B51" s="1024"/>
      <c r="C51" s="1024"/>
      <c r="D51" s="1025"/>
      <c r="E51" s="798">
        <f>Jan!E51</f>
        <v>0</v>
      </c>
      <c r="F51" s="1215" t="str">
        <f>Jan!F51</f>
        <v>TOTAL INCOME:</v>
      </c>
      <c r="G51" s="1108"/>
      <c r="H51" s="1014">
        <f>I50+H50</f>
        <v>0</v>
      </c>
      <c r="I51" s="1015"/>
      <c r="J51" s="1105"/>
      <c r="K51" s="1106"/>
      <c r="L51" s="1106"/>
      <c r="M51" s="799"/>
      <c r="N51" s="1107" t="str">
        <f>Jan!N51</f>
        <v>TOTAL EXPENSES:</v>
      </c>
      <c r="O51" s="1108"/>
      <c r="P51" s="1142">
        <f>SUM(J50:V50)</f>
        <v>0</v>
      </c>
      <c r="Q51" s="1143"/>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1083" t="str">
        <f>Jan!E53</f>
        <v>TREASURER'S REPORT TO THE MEMBERSHIP</v>
      </c>
      <c r="F53" s="1020"/>
      <c r="G53" s="1020"/>
      <c r="H53" s="1084"/>
      <c r="I53" s="1085"/>
      <c r="J53" s="1117" t="str">
        <f>C2</f>
        <v>August</v>
      </c>
      <c r="K53" s="1118"/>
      <c r="L53" s="719">
        <f>'BEGIN HERE'!J6</f>
        <v>0</v>
      </c>
      <c r="M53" s="1020" t="str">
        <f>Jan!M53</f>
        <v>BANK RECONCILIATION</v>
      </c>
      <c r="N53" s="1020"/>
      <c r="O53" s="1020"/>
      <c r="P53" s="1021"/>
      <c r="Q53" s="720" t="str">
        <f>J53</f>
        <v>August</v>
      </c>
      <c r="R53" s="719">
        <f>L53</f>
        <v>0</v>
      </c>
    </row>
    <row r="54" spans="1:22" ht="46.5" customHeight="1" thickBot="1">
      <c r="A54" s="735"/>
      <c r="B54" s="728"/>
      <c r="C54" s="728"/>
      <c r="D54" s="728"/>
      <c r="E54" s="1029" t="s">
        <v>33</v>
      </c>
      <c r="F54" s="1030"/>
      <c r="G54" s="723"/>
      <c r="H54" s="1026" t="s">
        <v>34</v>
      </c>
      <c r="I54" s="1027"/>
      <c r="J54" s="1111"/>
      <c r="K54" s="1112"/>
      <c r="L54" s="837"/>
      <c r="M54" s="955" t="s">
        <v>356</v>
      </c>
      <c r="N54" s="956"/>
      <c r="O54" s="956"/>
      <c r="P54" s="957"/>
      <c r="Q54" s="724"/>
      <c r="R54" s="653"/>
    </row>
    <row r="55" spans="1:22" ht="36" customHeight="1" thickBot="1">
      <c r="A55" s="727"/>
      <c r="B55" s="728"/>
      <c r="C55" s="728"/>
      <c r="D55" s="728"/>
      <c r="E55" s="729"/>
      <c r="F55" s="730"/>
      <c r="G55" s="730"/>
      <c r="H55" s="731"/>
      <c r="I55" s="731"/>
      <c r="J55" s="730"/>
      <c r="K55" s="804"/>
      <c r="L55" s="830"/>
      <c r="M55" s="733" t="str">
        <f>Jan!M55</f>
        <v>Add</v>
      </c>
      <c r="N55" s="955" t="str">
        <f>Jan!N55</f>
        <v>Income Not Recorded on Statement:</v>
      </c>
      <c r="O55" s="956"/>
      <c r="P55" s="957"/>
      <c r="Q55" s="724"/>
      <c r="R55" s="653"/>
    </row>
    <row r="56" spans="1:22" ht="30" customHeight="1" thickBot="1">
      <c r="A56" s="735"/>
      <c r="B56" s="736"/>
      <c r="C56" s="736"/>
      <c r="D56" s="728"/>
      <c r="E56" s="1080" t="s">
        <v>35</v>
      </c>
      <c r="F56" s="1081"/>
      <c r="G56" s="1081"/>
      <c r="H56" s="1081"/>
      <c r="I56" s="1082"/>
      <c r="J56" s="958">
        <f>July!J77</f>
        <v>0</v>
      </c>
      <c r="K56" s="959"/>
      <c r="L56" s="830"/>
      <c r="M56" s="737" t="str">
        <f>Jan!M56</f>
        <v>Deduct</v>
      </c>
      <c r="N56" s="1031" t="str">
        <f>Jan!N56</f>
        <v>Outstanding Cheques</v>
      </c>
      <c r="O56" s="1032"/>
      <c r="P56" s="1033"/>
      <c r="Q56" s="738"/>
      <c r="R56" s="1037" t="s">
        <v>100</v>
      </c>
      <c r="S56" s="1038"/>
      <c r="T56" s="1039"/>
    </row>
    <row r="57" spans="1:22" ht="37.5" customHeight="1" thickBot="1">
      <c r="A57" s="1022"/>
      <c r="B57" s="1022"/>
      <c r="C57" s="1022"/>
      <c r="D57" s="1022"/>
      <c r="E57" s="968" t="str">
        <f>Jan!E57</f>
        <v>INCOME</v>
      </c>
      <c r="F57" s="1028"/>
      <c r="G57" s="969"/>
      <c r="H57" s="968" t="str">
        <f>C2</f>
        <v>August</v>
      </c>
      <c r="I57" s="969"/>
      <c r="J57" s="962" t="str">
        <f>Jan!J57</f>
        <v>Year to Date</v>
      </c>
      <c r="K57" s="963"/>
      <c r="L57" s="838"/>
      <c r="M57" s="739" t="s">
        <v>357</v>
      </c>
      <c r="N57" s="740" t="str">
        <f>Jan!N57</f>
        <v>Cheque No.</v>
      </c>
      <c r="O57" s="1035" t="str">
        <f>Jan!O57</f>
        <v>Amount</v>
      </c>
      <c r="P57" s="1036"/>
      <c r="Q57" s="739" t="s">
        <v>357</v>
      </c>
      <c r="R57" s="741" t="str">
        <f>Jan!R57</f>
        <v>Cheque No.</v>
      </c>
      <c r="S57" s="1040" t="str">
        <f>Jan!S57</f>
        <v>Amount</v>
      </c>
      <c r="T57" s="1041"/>
    </row>
    <row r="58" spans="1:22" ht="24.95" customHeight="1">
      <c r="A58" s="1022"/>
      <c r="B58" s="1022"/>
      <c r="C58" s="1022"/>
      <c r="D58" s="1022"/>
      <c r="E58" s="1050" t="str">
        <f>H3</f>
        <v>Dues</v>
      </c>
      <c r="F58" s="1051"/>
      <c r="G58" s="1051"/>
      <c r="H58" s="1116">
        <f>H50</f>
        <v>0</v>
      </c>
      <c r="I58" s="1116"/>
      <c r="J58" s="1110">
        <f>H58+July!J58</f>
        <v>0</v>
      </c>
      <c r="K58" s="1110"/>
      <c r="L58" s="839"/>
      <c r="M58" s="742"/>
      <c r="N58" s="743"/>
      <c r="O58" s="906"/>
      <c r="P58" s="907"/>
      <c r="Q58" s="742"/>
      <c r="R58" s="744"/>
      <c r="S58" s="906"/>
      <c r="T58" s="907"/>
    </row>
    <row r="59" spans="1:22" ht="24.95" customHeight="1" thickBot="1">
      <c r="A59" s="1022"/>
      <c r="B59" s="1022"/>
      <c r="C59" s="1022"/>
      <c r="D59" s="1022"/>
      <c r="E59" s="916" t="str">
        <f>I3</f>
        <v>Other</v>
      </c>
      <c r="F59" s="917"/>
      <c r="G59" s="917"/>
      <c r="H59" s="1115">
        <f>I50</f>
        <v>0</v>
      </c>
      <c r="I59" s="1115"/>
      <c r="J59" s="1109">
        <f>H59+July!J59</f>
        <v>0</v>
      </c>
      <c r="K59" s="1109"/>
      <c r="L59" s="839"/>
      <c r="M59" s="742"/>
      <c r="N59" s="743"/>
      <c r="O59" s="906"/>
      <c r="P59" s="907"/>
      <c r="Q59" s="742"/>
      <c r="R59" s="744"/>
      <c r="S59" s="906"/>
      <c r="T59" s="907"/>
    </row>
    <row r="60" spans="1:22" ht="30.75" customHeight="1" thickBot="1">
      <c r="A60" s="735"/>
      <c r="B60" s="728"/>
      <c r="C60" s="728"/>
      <c r="D60" s="728"/>
      <c r="E60" s="920" t="str">
        <f>Jan!E60</f>
        <v>Total Income:</v>
      </c>
      <c r="F60" s="921"/>
      <c r="G60" s="922"/>
      <c r="H60" s="1148">
        <f>SUM(H58:H59)</f>
        <v>0</v>
      </c>
      <c r="I60" s="1149"/>
      <c r="J60" s="1146">
        <f>SUM(J58:J59)</f>
        <v>0</v>
      </c>
      <c r="K60" s="1147"/>
      <c r="L60" s="839"/>
      <c r="M60" s="742"/>
      <c r="N60" s="743"/>
      <c r="O60" s="906"/>
      <c r="P60" s="907"/>
      <c r="Q60" s="742"/>
      <c r="R60" s="744"/>
      <c r="S60" s="906"/>
      <c r="T60" s="907"/>
    </row>
    <row r="61" spans="1:22" ht="24.95" customHeight="1" thickBot="1">
      <c r="A61" s="1022"/>
      <c r="B61" s="1022"/>
      <c r="C61" s="1022"/>
      <c r="D61" s="1022"/>
      <c r="E61" s="968" t="str">
        <f>Jan!E61</f>
        <v>EXPENSES</v>
      </c>
      <c r="F61" s="1028"/>
      <c r="G61" s="969"/>
      <c r="H61" s="1144" t="str">
        <f>C2</f>
        <v>August</v>
      </c>
      <c r="I61" s="1145"/>
      <c r="J61" s="1113" t="str">
        <f>J57</f>
        <v>Year to Date</v>
      </c>
      <c r="K61" s="1114"/>
      <c r="L61" s="839"/>
      <c r="M61" s="742"/>
      <c r="N61" s="743"/>
      <c r="O61" s="906"/>
      <c r="P61" s="907"/>
      <c r="Q61" s="742"/>
      <c r="R61" s="744"/>
      <c r="S61" s="906"/>
      <c r="T61" s="907"/>
    </row>
    <row r="62" spans="1:22" ht="24.95" customHeight="1">
      <c r="A62" s="735"/>
      <c r="B62" s="736"/>
      <c r="C62" s="736"/>
      <c r="D62" s="736"/>
      <c r="E62" s="1050" t="str">
        <f>J3</f>
        <v>CUPE Per Capita</v>
      </c>
      <c r="F62" s="1051"/>
      <c r="G62" s="1051"/>
      <c r="H62" s="1116">
        <f>J50</f>
        <v>0</v>
      </c>
      <c r="I62" s="1116"/>
      <c r="J62" s="1110">
        <f>H62+July!J62</f>
        <v>0</v>
      </c>
      <c r="K62" s="1110"/>
      <c r="L62" s="839"/>
      <c r="M62" s="742"/>
      <c r="N62" s="743"/>
      <c r="O62" s="906"/>
      <c r="P62" s="907"/>
      <c r="Q62" s="742"/>
      <c r="R62" s="744"/>
      <c r="S62" s="906"/>
      <c r="T62" s="907"/>
    </row>
    <row r="63" spans="1:22" ht="24.95" customHeight="1">
      <c r="A63" s="735"/>
      <c r="B63" s="736"/>
      <c r="C63" s="736"/>
      <c r="D63" s="736"/>
      <c r="E63" s="911" t="str">
        <f>K3</f>
        <v>Affiliation Fees</v>
      </c>
      <c r="F63" s="912"/>
      <c r="G63" s="912"/>
      <c r="H63" s="1099">
        <f>K50</f>
        <v>0</v>
      </c>
      <c r="I63" s="1099"/>
      <c r="J63" s="1104">
        <f>H63+July!J63</f>
        <v>0</v>
      </c>
      <c r="K63" s="1104"/>
      <c r="L63" s="839"/>
      <c r="M63" s="742"/>
      <c r="N63" s="743"/>
      <c r="O63" s="906"/>
      <c r="P63" s="907"/>
      <c r="Q63" s="742"/>
      <c r="R63" s="744"/>
      <c r="S63" s="906"/>
      <c r="T63" s="907"/>
    </row>
    <row r="64" spans="1:22" ht="24.95" customHeight="1">
      <c r="A64" s="735"/>
      <c r="B64" s="736"/>
      <c r="C64" s="736"/>
      <c r="D64" s="736"/>
      <c r="E64" s="911" t="str">
        <f>L3</f>
        <v>Salaries</v>
      </c>
      <c r="F64" s="912"/>
      <c r="G64" s="912"/>
      <c r="H64" s="1099">
        <f>L50</f>
        <v>0</v>
      </c>
      <c r="I64" s="1099"/>
      <c r="J64" s="1104">
        <f>H64+July!J64</f>
        <v>0</v>
      </c>
      <c r="K64" s="1104"/>
      <c r="L64" s="839"/>
      <c r="M64" s="742"/>
      <c r="N64" s="743"/>
      <c r="O64" s="906"/>
      <c r="P64" s="907"/>
      <c r="Q64" s="742"/>
      <c r="R64" s="744"/>
      <c r="S64" s="906"/>
      <c r="T64" s="907"/>
    </row>
    <row r="65" spans="1:20" ht="24.95" customHeight="1">
      <c r="A65" s="735"/>
      <c r="B65" s="736"/>
      <c r="C65" s="736"/>
      <c r="D65" s="736"/>
      <c r="E65" s="911" t="str">
        <f>M3</f>
        <v>Operating Expenses</v>
      </c>
      <c r="F65" s="912"/>
      <c r="G65" s="912"/>
      <c r="H65" s="1099">
        <f>M50</f>
        <v>0</v>
      </c>
      <c r="I65" s="1099"/>
      <c r="J65" s="1104">
        <f>H65+July!J65</f>
        <v>0</v>
      </c>
      <c r="K65" s="1104"/>
      <c r="L65" s="839"/>
      <c r="M65" s="742"/>
      <c r="N65" s="743"/>
      <c r="O65" s="906"/>
      <c r="P65" s="907"/>
      <c r="Q65" s="742"/>
      <c r="R65" s="744"/>
      <c r="S65" s="906"/>
      <c r="T65" s="907"/>
    </row>
    <row r="66" spans="1:20" ht="24.95" customHeight="1">
      <c r="A66" s="735"/>
      <c r="B66" s="736"/>
      <c r="C66" s="736"/>
      <c r="D66" s="736"/>
      <c r="E66" s="911" t="str">
        <f>N3</f>
        <v>Special Purchases</v>
      </c>
      <c r="F66" s="912"/>
      <c r="G66" s="912"/>
      <c r="H66" s="1099">
        <f>N50</f>
        <v>0</v>
      </c>
      <c r="I66" s="1099"/>
      <c r="J66" s="1104">
        <f>H66+July!J66</f>
        <v>0</v>
      </c>
      <c r="K66" s="1104"/>
      <c r="L66" s="839"/>
      <c r="M66" s="742"/>
      <c r="N66" s="743"/>
      <c r="O66" s="906"/>
      <c r="P66" s="907"/>
      <c r="Q66" s="742"/>
      <c r="R66" s="744"/>
      <c r="S66" s="906"/>
      <c r="T66" s="907"/>
    </row>
    <row r="67" spans="1:20" ht="24.95" customHeight="1">
      <c r="A67" s="735"/>
      <c r="B67" s="736"/>
      <c r="C67" s="736"/>
      <c r="D67" s="736"/>
      <c r="E67" s="911" t="str">
        <f>O3</f>
        <v>Executive Expenses</v>
      </c>
      <c r="F67" s="912"/>
      <c r="G67" s="912"/>
      <c r="H67" s="1099">
        <f>O50</f>
        <v>0</v>
      </c>
      <c r="I67" s="1099"/>
      <c r="J67" s="1104">
        <f>H67+July!J67</f>
        <v>0</v>
      </c>
      <c r="K67" s="1104"/>
      <c r="L67" s="839"/>
      <c r="M67" s="742"/>
      <c r="N67" s="743"/>
      <c r="O67" s="906"/>
      <c r="P67" s="907"/>
      <c r="Q67" s="742"/>
      <c r="R67" s="744"/>
      <c r="S67" s="906"/>
      <c r="T67" s="907"/>
    </row>
    <row r="68" spans="1:20" ht="24.95" customHeight="1">
      <c r="A68" s="735"/>
      <c r="B68" s="736"/>
      <c r="C68" s="736"/>
      <c r="D68" s="736"/>
      <c r="E68" s="1212" t="str">
        <f>P3</f>
        <v>Bargaining Expenses</v>
      </c>
      <c r="F68" s="1213"/>
      <c r="G68" s="1214"/>
      <c r="H68" s="1099">
        <f>P50</f>
        <v>0</v>
      </c>
      <c r="I68" s="1099"/>
      <c r="J68" s="1104">
        <f>H68+July!J68</f>
        <v>0</v>
      </c>
      <c r="K68" s="1104"/>
      <c r="L68" s="839"/>
      <c r="M68" s="742"/>
      <c r="N68" s="743"/>
      <c r="O68" s="906"/>
      <c r="P68" s="907"/>
      <c r="Q68" s="742"/>
      <c r="R68" s="744"/>
      <c r="S68" s="906"/>
      <c r="T68" s="907"/>
    </row>
    <row r="69" spans="1:20" ht="24.95" customHeight="1">
      <c r="A69" s="735"/>
      <c r="B69" s="736"/>
      <c r="C69" s="736"/>
      <c r="D69" s="736"/>
      <c r="E69" s="911" t="str">
        <f>Q3</f>
        <v>Grievances/ Arbitration</v>
      </c>
      <c r="F69" s="912"/>
      <c r="G69" s="912"/>
      <c r="H69" s="1099">
        <f>Q50</f>
        <v>0</v>
      </c>
      <c r="I69" s="1099"/>
      <c r="J69" s="1104">
        <f>H69+July!J69</f>
        <v>0</v>
      </c>
      <c r="K69" s="1104"/>
      <c r="L69" s="839"/>
      <c r="M69" s="742"/>
      <c r="N69" s="743"/>
      <c r="O69" s="906"/>
      <c r="P69" s="907"/>
      <c r="Q69" s="742"/>
      <c r="R69" s="744"/>
      <c r="S69" s="906"/>
      <c r="T69" s="907"/>
    </row>
    <row r="70" spans="1:20" ht="24.95" customHeight="1">
      <c r="A70" s="735"/>
      <c r="B70" s="736"/>
      <c r="C70" s="736"/>
      <c r="D70" s="736"/>
      <c r="E70" s="1212" t="str">
        <f>R3</f>
        <v>Committee Expenses</v>
      </c>
      <c r="F70" s="1213"/>
      <c r="G70" s="1214"/>
      <c r="H70" s="1099">
        <f>R50</f>
        <v>0</v>
      </c>
      <c r="I70" s="1099"/>
      <c r="J70" s="1104">
        <f>H70+July!J70</f>
        <v>0</v>
      </c>
      <c r="K70" s="1104"/>
      <c r="L70" s="839"/>
      <c r="M70" s="742"/>
      <c r="N70" s="743"/>
      <c r="O70" s="906"/>
      <c r="P70" s="907"/>
      <c r="Q70" s="742"/>
      <c r="R70" s="744"/>
      <c r="S70" s="906"/>
      <c r="T70" s="907"/>
    </row>
    <row r="71" spans="1:20" ht="24.95" customHeight="1">
      <c r="A71" s="735"/>
      <c r="B71" s="736"/>
      <c r="C71" s="736"/>
      <c r="D71" s="736"/>
      <c r="E71" s="1212" t="str">
        <f>S3</f>
        <v>Conventions/ Conferences</v>
      </c>
      <c r="F71" s="1213"/>
      <c r="G71" s="1214"/>
      <c r="H71" s="1099">
        <f>S50</f>
        <v>0</v>
      </c>
      <c r="I71" s="1099"/>
      <c r="J71" s="1104">
        <f>H71+July!J71</f>
        <v>0</v>
      </c>
      <c r="K71" s="1104"/>
      <c r="L71" s="839"/>
      <c r="M71" s="742"/>
      <c r="N71" s="743"/>
      <c r="O71" s="906"/>
      <c r="P71" s="907"/>
      <c r="Q71" s="742"/>
      <c r="R71" s="744"/>
      <c r="S71" s="906"/>
      <c r="T71" s="907"/>
    </row>
    <row r="72" spans="1:20" ht="24.95" customHeight="1">
      <c r="A72" s="735"/>
      <c r="B72" s="736"/>
      <c r="C72" s="736"/>
      <c r="D72" s="736"/>
      <c r="E72" s="1212" t="str">
        <f>T3</f>
        <v>Education</v>
      </c>
      <c r="F72" s="1213"/>
      <c r="G72" s="1214"/>
      <c r="H72" s="1099">
        <f>T50</f>
        <v>0</v>
      </c>
      <c r="I72" s="1099"/>
      <c r="J72" s="1104">
        <f>H72+July!J72</f>
        <v>0</v>
      </c>
      <c r="K72" s="1104"/>
      <c r="L72" s="839"/>
      <c r="M72" s="742"/>
      <c r="N72" s="743"/>
      <c r="O72" s="906"/>
      <c r="P72" s="907"/>
      <c r="Q72" s="742"/>
      <c r="R72" s="744"/>
      <c r="S72" s="906"/>
      <c r="T72" s="907"/>
    </row>
    <row r="73" spans="1:20" ht="29.25" customHeight="1">
      <c r="A73" s="735"/>
      <c r="B73" s="736"/>
      <c r="C73" s="736"/>
      <c r="D73" s="736"/>
      <c r="E73" s="1212" t="str">
        <f>U3</f>
        <v>Contributions/ Donations</v>
      </c>
      <c r="F73" s="1213"/>
      <c r="G73" s="1214"/>
      <c r="H73" s="1099">
        <f>U50</f>
        <v>0</v>
      </c>
      <c r="I73" s="1099"/>
      <c r="J73" s="1104">
        <f>H73+July!J73</f>
        <v>0</v>
      </c>
      <c r="K73" s="1104"/>
      <c r="L73" s="839"/>
      <c r="M73" s="742"/>
      <c r="N73" s="743"/>
      <c r="O73" s="906"/>
      <c r="P73" s="907"/>
      <c r="Q73" s="742"/>
      <c r="R73" s="744"/>
      <c r="S73" s="906"/>
      <c r="T73" s="907"/>
    </row>
    <row r="74" spans="1:20" ht="24.75" customHeight="1" thickBot="1">
      <c r="A74" s="735"/>
      <c r="B74" s="736"/>
      <c r="C74" s="736"/>
      <c r="D74" s="736"/>
      <c r="E74" s="916" t="str">
        <f>V3</f>
        <v>Other</v>
      </c>
      <c r="F74" s="917"/>
      <c r="G74" s="917"/>
      <c r="H74" s="1115">
        <f>V50</f>
        <v>0</v>
      </c>
      <c r="I74" s="1115"/>
      <c r="J74" s="1109">
        <f>H74+July!J74</f>
        <v>0</v>
      </c>
      <c r="K74" s="1109"/>
      <c r="L74" s="839"/>
      <c r="M74" s="742"/>
      <c r="N74" s="743"/>
      <c r="O74" s="906"/>
      <c r="P74" s="907"/>
      <c r="Q74" s="742"/>
      <c r="R74" s="744"/>
      <c r="S74" s="906"/>
      <c r="T74" s="907"/>
    </row>
    <row r="75" spans="1:20" ht="24.75" customHeight="1" thickBot="1">
      <c r="A75" s="735"/>
      <c r="B75" s="746"/>
      <c r="C75" s="746"/>
      <c r="D75" s="746"/>
      <c r="E75" s="983" t="str">
        <f>Jan!E75</f>
        <v>Total Expenses:</v>
      </c>
      <c r="F75" s="984"/>
      <c r="G75" s="985"/>
      <c r="H75" s="1102">
        <f>SUM(H62:H74)</f>
        <v>0</v>
      </c>
      <c r="I75" s="1103"/>
      <c r="J75" s="1102">
        <f>SUM(J62:J74)</f>
        <v>0</v>
      </c>
      <c r="K75" s="1131"/>
      <c r="L75" s="839"/>
      <c r="M75" s="742"/>
      <c r="N75" s="743"/>
      <c r="O75" s="906"/>
      <c r="P75" s="907"/>
      <c r="Q75" s="742"/>
      <c r="R75" s="744"/>
      <c r="S75" s="906"/>
      <c r="T75" s="907"/>
    </row>
    <row r="76" spans="1:20" ht="24.75" customHeight="1" thickBot="1">
      <c r="A76" s="735"/>
      <c r="B76" s="746"/>
      <c r="C76" s="746"/>
      <c r="D76" s="746"/>
      <c r="E76" s="913" t="str">
        <f>Jan!E76</f>
        <v>Surplus (Deficit) for the Period:</v>
      </c>
      <c r="F76" s="914"/>
      <c r="G76" s="915"/>
      <c r="H76" s="1166">
        <f>H60-H75</f>
        <v>0</v>
      </c>
      <c r="I76" s="1167"/>
      <c r="J76" s="1140"/>
      <c r="K76" s="1141"/>
      <c r="L76" s="839"/>
      <c r="M76" s="742"/>
      <c r="N76" s="743"/>
      <c r="O76" s="906"/>
      <c r="P76" s="907"/>
      <c r="Q76" s="742"/>
      <c r="R76" s="744"/>
      <c r="S76" s="906"/>
      <c r="T76" s="907"/>
    </row>
    <row r="77" spans="1:20" ht="24.75" customHeight="1" thickBot="1">
      <c r="A77" s="735"/>
      <c r="B77" s="746"/>
      <c r="C77" s="746"/>
      <c r="D77" s="746"/>
      <c r="E77" s="942" t="s">
        <v>109</v>
      </c>
      <c r="F77" s="943"/>
      <c r="G77" s="943"/>
      <c r="H77" s="943"/>
      <c r="I77" s="944"/>
      <c r="J77" s="986">
        <f>J56+H76</f>
        <v>0</v>
      </c>
      <c r="K77" s="987"/>
      <c r="L77" s="839"/>
      <c r="M77" s="742"/>
      <c r="N77" s="747"/>
      <c r="O77" s="888"/>
      <c r="P77" s="889"/>
      <c r="Q77" s="742"/>
      <c r="R77" s="748"/>
      <c r="S77" s="1137"/>
      <c r="T77" s="937"/>
    </row>
    <row r="78" spans="1:20" ht="24.75" customHeight="1" thickBot="1">
      <c r="A78" s="749"/>
      <c r="B78" s="750"/>
      <c r="C78" s="750"/>
      <c r="D78" s="750"/>
      <c r="E78" s="751"/>
      <c r="F78" s="751"/>
      <c r="G78" s="751"/>
      <c r="H78" s="751"/>
      <c r="I78" s="751"/>
      <c r="J78" s="751"/>
      <c r="K78" s="751"/>
      <c r="L78" s="835"/>
      <c r="M78" s="742"/>
      <c r="N78" s="747"/>
      <c r="O78" s="890"/>
      <c r="P78" s="891"/>
      <c r="Q78" s="742"/>
      <c r="R78" s="748"/>
      <c r="S78" s="1138"/>
      <c r="T78" s="937"/>
    </row>
    <row r="79" spans="1:20" ht="30" customHeight="1">
      <c r="E79" s="507"/>
      <c r="F79" s="508"/>
      <c r="G79" s="508"/>
      <c r="H79" s="508"/>
      <c r="I79" s="508"/>
      <c r="J79" s="508"/>
      <c r="K79" s="753"/>
      <c r="L79" s="840"/>
      <c r="M79" s="742"/>
      <c r="N79" s="747"/>
      <c r="O79" s="890"/>
      <c r="P79" s="891"/>
      <c r="Q79" s="742"/>
      <c r="R79" s="748"/>
      <c r="S79" s="1138"/>
      <c r="T79" s="937"/>
    </row>
    <row r="80" spans="1:20" ht="30" customHeight="1">
      <c r="E80" s="973" t="s">
        <v>104</v>
      </c>
      <c r="F80" s="974"/>
      <c r="G80" s="974"/>
      <c r="H80" s="974"/>
      <c r="I80" s="974"/>
      <c r="J80" s="975"/>
      <c r="K80" s="976"/>
      <c r="L80" s="840"/>
      <c r="M80" s="742"/>
      <c r="N80" s="747"/>
      <c r="O80" s="890"/>
      <c r="P80" s="891"/>
      <c r="Q80" s="742"/>
      <c r="R80" s="748"/>
      <c r="S80" s="1138"/>
      <c r="T80" s="937"/>
    </row>
    <row r="81" spans="1:21" ht="24.75" customHeight="1">
      <c r="E81" s="755"/>
      <c r="F81" s="752"/>
      <c r="G81" s="752"/>
      <c r="H81" s="752"/>
      <c r="I81" s="752"/>
      <c r="J81" s="752"/>
      <c r="K81" s="756"/>
      <c r="L81" s="840"/>
      <c r="M81" s="742"/>
      <c r="N81" s="747"/>
      <c r="O81" s="890"/>
      <c r="P81" s="891"/>
      <c r="Q81" s="742"/>
      <c r="R81" s="748"/>
      <c r="S81" s="1138"/>
      <c r="T81" s="937"/>
    </row>
    <row r="82" spans="1:21" ht="24.75" customHeight="1" thickBot="1">
      <c r="E82" s="970" t="s">
        <v>105</v>
      </c>
      <c r="F82" s="971"/>
      <c r="G82" s="971"/>
      <c r="H82" s="971"/>
      <c r="I82" s="971"/>
      <c r="J82" s="514"/>
      <c r="K82" s="757"/>
      <c r="L82" s="836"/>
      <c r="M82" s="742"/>
      <c r="N82" s="747"/>
      <c r="O82" s="890"/>
      <c r="P82" s="891"/>
      <c r="Q82" s="742"/>
      <c r="R82" s="748"/>
      <c r="S82" s="1138"/>
      <c r="T82" s="937"/>
    </row>
    <row r="83" spans="1:21" ht="24.75" customHeight="1">
      <c r="A83" s="892" t="s">
        <v>91</v>
      </c>
      <c r="B83" s="893"/>
      <c r="C83" s="893"/>
      <c r="D83" s="893"/>
      <c r="E83" s="894"/>
      <c r="F83" s="894"/>
      <c r="G83" s="894"/>
      <c r="H83" s="894"/>
      <c r="I83" s="894"/>
      <c r="J83" s="894"/>
      <c r="K83" s="894"/>
      <c r="L83" s="895"/>
      <c r="M83" s="742"/>
      <c r="N83" s="747"/>
      <c r="O83" s="890"/>
      <c r="P83" s="891"/>
      <c r="Q83" s="742"/>
      <c r="R83" s="748"/>
      <c r="S83" s="1138"/>
      <c r="T83" s="937"/>
    </row>
    <row r="84" spans="1:21" ht="24.75" customHeight="1">
      <c r="A84" s="1076" t="s">
        <v>87</v>
      </c>
      <c r="B84" s="1077"/>
      <c r="C84" s="1077"/>
      <c r="D84" s="1077"/>
      <c r="E84" s="1074"/>
      <c r="F84" s="1072" t="s">
        <v>88</v>
      </c>
      <c r="G84" s="1072" t="s">
        <v>89</v>
      </c>
      <c r="H84" s="1072" t="s">
        <v>90</v>
      </c>
      <c r="I84" s="988" t="s">
        <v>92</v>
      </c>
      <c r="J84" s="1074"/>
      <c r="K84" s="988" t="s">
        <v>115</v>
      </c>
      <c r="L84" s="989"/>
      <c r="M84" s="742"/>
      <c r="N84" s="747"/>
      <c r="O84" s="890"/>
      <c r="P84" s="891"/>
      <c r="Q84" s="742"/>
      <c r="R84" s="748"/>
      <c r="S84" s="1138"/>
      <c r="T84" s="937"/>
    </row>
    <row r="85" spans="1:21" ht="24.75" customHeight="1" thickBot="1">
      <c r="A85" s="1078"/>
      <c r="B85" s="1079"/>
      <c r="C85" s="1079"/>
      <c r="D85" s="1079"/>
      <c r="E85" s="1075"/>
      <c r="F85" s="1073"/>
      <c r="G85" s="1073"/>
      <c r="H85" s="1073"/>
      <c r="I85" s="990"/>
      <c r="J85" s="1075"/>
      <c r="K85" s="990"/>
      <c r="L85" s="991"/>
      <c r="M85" s="742"/>
      <c r="N85" s="747"/>
      <c r="O85" s="890"/>
      <c r="P85" s="891"/>
      <c r="Q85" s="742"/>
      <c r="R85" s="748"/>
      <c r="S85" s="1138"/>
      <c r="T85" s="937"/>
    </row>
    <row r="86" spans="1:21" ht="23.25" customHeight="1" thickBot="1">
      <c r="A86" s="1069"/>
      <c r="B86" s="1070"/>
      <c r="C86" s="1070"/>
      <c r="D86" s="1070"/>
      <c r="E86" s="1071"/>
      <c r="F86" s="758"/>
      <c r="G86" s="759"/>
      <c r="H86" s="760"/>
      <c r="I86" s="1058"/>
      <c r="J86" s="1059"/>
      <c r="K86" s="992">
        <f>+F86+I86</f>
        <v>0</v>
      </c>
      <c r="L86" s="993"/>
      <c r="M86" s="742"/>
      <c r="N86" s="815"/>
      <c r="O86" s="1201"/>
      <c r="P86" s="1202"/>
      <c r="Q86" s="762"/>
      <c r="R86" s="816"/>
      <c r="S86" s="1203"/>
      <c r="T86" s="1044"/>
    </row>
    <row r="87" spans="1:21" ht="23.25" customHeight="1" thickBot="1">
      <c r="A87" s="980"/>
      <c r="B87" s="981"/>
      <c r="C87" s="981"/>
      <c r="D87" s="981"/>
      <c r="E87" s="982"/>
      <c r="F87" s="764"/>
      <c r="G87" s="765"/>
      <c r="H87" s="766"/>
      <c r="I87" s="977"/>
      <c r="J87" s="978"/>
      <c r="K87" s="933">
        <f t="shared" ref="K87:K92" si="6">F87+I87</f>
        <v>0</v>
      </c>
      <c r="L87" s="909"/>
      <c r="M87" s="767"/>
      <c r="N87" s="939" t="s">
        <v>45</v>
      </c>
      <c r="O87" s="940"/>
      <c r="P87" s="941"/>
      <c r="Q87" s="768">
        <f>SUM(O58:P86)+U87</f>
        <v>0</v>
      </c>
      <c r="R87" s="939" t="s">
        <v>135</v>
      </c>
      <c r="S87" s="940"/>
      <c r="T87" s="941"/>
      <c r="U87" s="769">
        <f>SUM(S58:T86)</f>
        <v>0</v>
      </c>
    </row>
    <row r="88" spans="1:21" ht="23.25" customHeight="1" thickBot="1">
      <c r="A88" s="980"/>
      <c r="B88" s="981"/>
      <c r="C88" s="981"/>
      <c r="D88" s="981"/>
      <c r="E88" s="982"/>
      <c r="F88" s="764"/>
      <c r="G88" s="765"/>
      <c r="H88" s="766"/>
      <c r="I88" s="934"/>
      <c r="J88" s="935"/>
      <c r="K88" s="933">
        <f t="shared" si="6"/>
        <v>0</v>
      </c>
      <c r="L88" s="909"/>
      <c r="M88" s="770"/>
      <c r="N88" s="948" t="s">
        <v>293</v>
      </c>
      <c r="O88" s="949"/>
      <c r="P88" s="950"/>
      <c r="Q88" s="810">
        <f>Q54+Q55-Q87</f>
        <v>0</v>
      </c>
    </row>
    <row r="89" spans="1:21" ht="23.25" customHeight="1">
      <c r="A89" s="980"/>
      <c r="B89" s="981"/>
      <c r="C89" s="981"/>
      <c r="D89" s="981"/>
      <c r="E89" s="982"/>
      <c r="F89" s="764"/>
      <c r="G89" s="772"/>
      <c r="H89" s="766"/>
      <c r="I89" s="977"/>
      <c r="J89" s="978"/>
      <c r="K89" s="933">
        <f t="shared" si="6"/>
        <v>0</v>
      </c>
      <c r="L89" s="909"/>
      <c r="M89" s="773"/>
      <c r="N89" s="896" t="s">
        <v>294</v>
      </c>
      <c r="O89" s="897"/>
      <c r="P89" s="897"/>
      <c r="Q89" s="898"/>
    </row>
    <row r="90" spans="1:21" ht="23.25" customHeight="1">
      <c r="A90" s="980"/>
      <c r="B90" s="981"/>
      <c r="C90" s="981"/>
      <c r="D90" s="981"/>
      <c r="E90" s="982"/>
      <c r="F90" s="764"/>
      <c r="G90" s="772"/>
      <c r="H90" s="766"/>
      <c r="I90" s="977"/>
      <c r="J90" s="978"/>
      <c r="K90" s="933">
        <f t="shared" si="6"/>
        <v>0</v>
      </c>
      <c r="L90" s="909"/>
      <c r="M90" s="773"/>
      <c r="N90" s="899"/>
      <c r="O90" s="900"/>
      <c r="P90" s="900"/>
      <c r="Q90" s="901"/>
      <c r="S90" s="752"/>
    </row>
    <row r="91" spans="1:21" ht="23.25" customHeight="1" thickBot="1">
      <c r="A91" s="980"/>
      <c r="B91" s="981"/>
      <c r="C91" s="981"/>
      <c r="D91" s="981"/>
      <c r="E91" s="982"/>
      <c r="F91" s="764"/>
      <c r="G91" s="772"/>
      <c r="H91" s="766"/>
      <c r="I91" s="977"/>
      <c r="J91" s="978"/>
      <c r="K91" s="933">
        <f t="shared" si="6"/>
        <v>0</v>
      </c>
      <c r="L91" s="909"/>
      <c r="M91" s="774"/>
      <c r="N91" s="902"/>
      <c r="O91" s="903"/>
      <c r="P91" s="903"/>
      <c r="Q91" s="904"/>
    </row>
    <row r="92" spans="1:21" ht="23.25" customHeight="1">
      <c r="A92" s="980"/>
      <c r="B92" s="981"/>
      <c r="C92" s="981"/>
      <c r="D92" s="981"/>
      <c r="E92" s="982"/>
      <c r="F92" s="764"/>
      <c r="G92" s="772"/>
      <c r="H92" s="766"/>
      <c r="I92" s="977"/>
      <c r="J92" s="978"/>
      <c r="K92" s="933">
        <f t="shared" si="6"/>
        <v>0</v>
      </c>
      <c r="L92" s="909"/>
      <c r="M92" s="805"/>
      <c r="N92" s="1089" t="s">
        <v>110</v>
      </c>
      <c r="O92" s="1090"/>
      <c r="P92" s="1091"/>
      <c r="Q92" s="953">
        <f>J77-Q88</f>
        <v>0</v>
      </c>
    </row>
    <row r="93" spans="1:21" ht="23.25" customHeight="1" thickBot="1">
      <c r="A93" s="945" t="s">
        <v>120</v>
      </c>
      <c r="B93" s="946"/>
      <c r="C93" s="946"/>
      <c r="D93" s="946"/>
      <c r="E93" s="947"/>
      <c r="F93" s="776">
        <f>SUM(F86:F92)</f>
        <v>0</v>
      </c>
      <c r="G93" s="777"/>
      <c r="H93" s="778"/>
      <c r="I93" s="926">
        <f>SUM(I86:J92)</f>
        <v>0</v>
      </c>
      <c r="J93" s="927"/>
      <c r="K93" s="1121">
        <f>SUM(K86:L92)</f>
        <v>0</v>
      </c>
      <c r="L93" s="1122"/>
      <c r="M93" s="775"/>
      <c r="N93" s="1092" t="s">
        <v>355</v>
      </c>
      <c r="O93" s="1093"/>
      <c r="P93" s="1094"/>
      <c r="Q93" s="954"/>
    </row>
    <row r="94" spans="1:21" ht="18">
      <c r="A94" s="1119"/>
      <c r="B94" s="1119"/>
      <c r="C94" s="1119"/>
      <c r="D94" s="1119"/>
      <c r="E94" s="1119"/>
      <c r="F94" s="683"/>
      <c r="G94" s="74"/>
      <c r="H94" s="683"/>
      <c r="I94" s="1120"/>
      <c r="J94" s="1120"/>
      <c r="K94" s="1120"/>
      <c r="L94" s="1120"/>
    </row>
    <row r="95" spans="1:21" ht="18">
      <c r="A95" s="1119"/>
      <c r="B95" s="1119"/>
      <c r="C95" s="1119"/>
      <c r="D95" s="1119"/>
      <c r="E95" s="1119"/>
      <c r="F95" s="683"/>
      <c r="G95" s="74"/>
      <c r="H95" s="683"/>
      <c r="I95" s="1120"/>
      <c r="J95" s="1120"/>
      <c r="K95" s="1120"/>
      <c r="L95" s="1120"/>
    </row>
    <row r="96" spans="1:21" ht="18">
      <c r="A96" s="1119"/>
      <c r="B96" s="1119"/>
      <c r="C96" s="1119"/>
      <c r="D96" s="1119"/>
      <c r="E96" s="1119"/>
      <c r="F96" s="683"/>
      <c r="G96" s="74"/>
      <c r="H96" s="683"/>
      <c r="I96" s="1120"/>
      <c r="J96" s="1120"/>
      <c r="K96" s="1120"/>
      <c r="L96" s="1120"/>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PVDymft5a91ExwBGSPZRBviz9nF14QNfPEKaom8d1R+1PDMFczYY/bEbhYIcuReNB8yTJthvMtvEFtcoWc4qhA==" saltValue="AEsuHJBfRhjmD+1+zIL7sA=="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'BANK REC TIPS'!Print_Area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lpstr>'WRITTEN REPORTS'!Print_Area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2017-11-19T21:29:06Z</cp:lastPrinted>
  <dcterms:created xsi:type="dcterms:W3CDTF">2003-10-06T15:06:38Z</dcterms:created>
  <dcterms:modified xsi:type="dcterms:W3CDTF">2020-01-13T19:18:29Z</dcterms:modified>
</cp:coreProperties>
</file>