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ttps://cupe.sharepoint.com/sites/financeadministration/Shared Documents/Per_Capita/LOCAL FILES/LOCAL LEDGERS/CURRENT ELECTRONIC LEDGERS/ENGLISH/"/>
    </mc:Choice>
  </mc:AlternateContent>
  <xr:revisionPtr revIDLastSave="2" documentId="13_ncr:1_{1BD21003-551F-4448-B65F-0547960B5270}" xr6:coauthVersionLast="46" xr6:coauthVersionMax="47" xr10:uidLastSave="{C5FBA629-FD39-404E-9839-C58B9EF87791}"/>
  <bookViews>
    <workbookView xWindow="-120" yWindow="-120" windowWidth="29040" windowHeight="15840" tabRatio="944" xr2:uid="{00000000-000D-0000-FFFF-FFFF00000000}"/>
  </bookViews>
  <sheets>
    <sheet name="BEGIN HERE" sheetId="92" r:id="rId1"/>
    <sheet name="MO 1" sheetId="4" r:id="rId2"/>
    <sheet name="MO 2" sheetId="76" r:id="rId3"/>
    <sheet name="MO 3" sheetId="77" r:id="rId4"/>
    <sheet name="MO 4" sheetId="78" r:id="rId5"/>
    <sheet name="MO 5" sheetId="79" r:id="rId6"/>
    <sheet name="MO 6" sheetId="80" r:id="rId7"/>
    <sheet name="MO 7" sheetId="81" r:id="rId8"/>
    <sheet name="MO 8" sheetId="82" r:id="rId9"/>
    <sheet name="MO 9" sheetId="83" r:id="rId10"/>
    <sheet name="MO 10" sheetId="84" r:id="rId11"/>
    <sheet name="MO 11" sheetId="85" r:id="rId12"/>
    <sheet name="MO 12" sheetId="86" r:id="rId13"/>
    <sheet name="Treasurer" sheetId="22" r:id="rId14"/>
    <sheet name="Trustees" sheetId="60" r:id="rId15"/>
    <sheet name="Budget" sheetId="91" r:id="rId16"/>
    <sheet name="GLOSSARY" sheetId="24" r:id="rId17"/>
    <sheet name="BANK REC TIPS" sheetId="95" r:id="rId18"/>
    <sheet name="DR LOCALS" sheetId="97" r:id="rId19"/>
    <sheet name="WHEN FINISHED" sheetId="93" r:id="rId20"/>
    <sheet name="WRITTEN REPORTS" sheetId="94" r:id="rId21"/>
    <sheet name="B.3.12" sheetId="98" r:id="rId22"/>
  </sheets>
  <definedNames>
    <definedName name="BMdisplayrowcolumn" localSheetId="0">'BEGIN HERE'!#REF!</definedName>
    <definedName name="_xlnm.Print_Area" localSheetId="17">'BANK REC TIPS'!$A$1:$W$106</definedName>
    <definedName name="_xlnm.Print_Area" localSheetId="0">'BEGIN HERE'!$A$1:$N$69</definedName>
    <definedName name="_xlnm.Print_Area" localSheetId="15">Budget!$A$1:$H$38</definedName>
    <definedName name="_xlnm.Print_Area" localSheetId="16">GLOSSARY!$A$1:$B$18</definedName>
    <definedName name="_xlnm.Print_Area" localSheetId="1">'MO 1'!$A$1:$V$93</definedName>
    <definedName name="_xlnm.Print_Area" localSheetId="10">'MO 10'!$A$1:$V$93</definedName>
    <definedName name="_xlnm.Print_Area" localSheetId="11">'MO 11'!$A$1:$V$93</definedName>
    <definedName name="_xlnm.Print_Area" localSheetId="12">'MO 12'!$A$1:$V$93</definedName>
    <definedName name="_xlnm.Print_Area" localSheetId="2">'MO 2'!$A$1:$V$93</definedName>
    <definedName name="_xlnm.Print_Area" localSheetId="3">'MO 3'!$A$1:$V$93</definedName>
    <definedName name="_xlnm.Print_Area" localSheetId="4">'MO 4'!$A$1:$V$93</definedName>
    <definedName name="_xlnm.Print_Area" localSheetId="5">'MO 5'!$A$1:$V$93</definedName>
    <definedName name="_xlnm.Print_Area" localSheetId="6">'MO 6'!$A$1:$V$93</definedName>
    <definedName name="_xlnm.Print_Area" localSheetId="7">'MO 7'!$A$1:$V$93</definedName>
    <definedName name="_xlnm.Print_Area" localSheetId="8">'MO 8'!$A$1:$V$93</definedName>
    <definedName name="_xlnm.Print_Area" localSheetId="9">'MO 9'!$A$1:$V$93</definedName>
    <definedName name="_xlnm.Print_Area" localSheetId="13">Treasurer!$A$1:$R$66</definedName>
    <definedName name="_xlnm.Print_Area" localSheetId="14">Trustees!$A$1:$H$50</definedName>
    <definedName name="_xlnm.Print_Area" localSheetId="20">'WRITTEN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22" l="1"/>
  <c r="A20" i="22"/>
  <c r="A19" i="22"/>
  <c r="A18" i="22"/>
  <c r="A17" i="22"/>
  <c r="A16" i="22"/>
  <c r="A15" i="22"/>
  <c r="A14" i="22"/>
  <c r="A13" i="22"/>
  <c r="A12" i="22"/>
  <c r="A11" i="22"/>
  <c r="A10" i="22"/>
  <c r="F39" i="95" l="1"/>
  <c r="C4" i="91" l="1"/>
  <c r="B4" i="91"/>
  <c r="C3" i="91"/>
  <c r="B3" i="91"/>
  <c r="F2" i="60"/>
  <c r="D2" i="60"/>
  <c r="E2" i="86"/>
  <c r="L53" i="86" s="1"/>
  <c r="E2" i="85"/>
  <c r="L53" i="85" s="1"/>
  <c r="E2" i="84"/>
  <c r="L53" i="84" s="1"/>
  <c r="E2" i="83"/>
  <c r="L53" i="83" s="1"/>
  <c r="E2" i="82"/>
  <c r="L53" i="82" s="1"/>
  <c r="E2" i="81"/>
  <c r="L53" i="81" s="1"/>
  <c r="E2" i="80"/>
  <c r="L53" i="80" s="1"/>
  <c r="E2" i="79"/>
  <c r="L53" i="79" s="1"/>
  <c r="E2" i="78"/>
  <c r="L53" i="78" s="1"/>
  <c r="E2" i="77"/>
  <c r="L53" i="77" s="1"/>
  <c r="E2" i="76"/>
  <c r="L53" i="76" s="1"/>
  <c r="E2" i="4"/>
  <c r="L53" i="4" s="1"/>
  <c r="C2" i="86"/>
  <c r="C2" i="85"/>
  <c r="C2" i="84"/>
  <c r="C2" i="83"/>
  <c r="C2" i="82"/>
  <c r="C2" i="81"/>
  <c r="C2" i="80"/>
  <c r="C2" i="79"/>
  <c r="C2" i="78"/>
  <c r="C2" i="77"/>
  <c r="C2" i="76"/>
  <c r="C2" i="4"/>
  <c r="G26" i="22"/>
  <c r="E26" i="22"/>
  <c r="K2" i="22"/>
  <c r="G2" i="22"/>
  <c r="K3" i="22"/>
  <c r="G3" i="22"/>
  <c r="E74" i="81" l="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R53" i="76" l="1"/>
  <c r="R53" i="77"/>
  <c r="R53" i="78"/>
  <c r="R53" i="79"/>
  <c r="R53" i="80"/>
  <c r="R53" i="81"/>
  <c r="R53" i="82"/>
  <c r="R53" i="83"/>
  <c r="R53" i="84"/>
  <c r="R53" i="85"/>
  <c r="R53" i="86"/>
  <c r="R53" i="4"/>
  <c r="P9" i="22"/>
  <c r="A28" i="60"/>
  <c r="A23" i="91"/>
  <c r="O9" i="22"/>
  <c r="A27" i="60" s="1"/>
  <c r="A22" i="91" s="1"/>
  <c r="N9" i="22"/>
  <c r="A26" i="60" s="1"/>
  <c r="A21" i="91" s="1"/>
  <c r="M9" i="22"/>
  <c r="A25" i="60" s="1"/>
  <c r="A20" i="91" s="1"/>
  <c r="L9" i="22"/>
  <c r="A24" i="60" s="1"/>
  <c r="A19" i="91" s="1"/>
  <c r="K9" i="22"/>
  <c r="A23" i="60" s="1"/>
  <c r="A18" i="91" s="1"/>
  <c r="J9" i="22"/>
  <c r="A22" i="60" s="1"/>
  <c r="A17" i="91" s="1"/>
  <c r="I9" i="22"/>
  <c r="A21" i="60" s="1"/>
  <c r="A16" i="91" s="1"/>
  <c r="H9" i="22"/>
  <c r="A20" i="60" s="1"/>
  <c r="A15" i="91" s="1"/>
  <c r="G9" i="22"/>
  <c r="A19" i="60" s="1"/>
  <c r="A14" i="91" s="1"/>
  <c r="F9" i="22"/>
  <c r="A18" i="60" s="1"/>
  <c r="A13" i="91" s="1"/>
  <c r="E9" i="22"/>
  <c r="A17" i="60" s="1"/>
  <c r="A12" i="91" s="1"/>
  <c r="D9" i="22"/>
  <c r="A16" i="60"/>
  <c r="A11" i="91" s="1"/>
  <c r="C9" i="22"/>
  <c r="A12" i="60" s="1"/>
  <c r="A7" i="91" s="1"/>
  <c r="B9" i="22"/>
  <c r="A11" i="60" s="1"/>
  <c r="A6" i="91" s="1"/>
  <c r="G29" i="97"/>
  <c r="N55" i="86"/>
  <c r="B28" i="22" s="1"/>
  <c r="N55" i="85"/>
  <c r="N55" i="84"/>
  <c r="N55" i="83"/>
  <c r="N55" i="82"/>
  <c r="N55" i="81"/>
  <c r="N55" i="80"/>
  <c r="N55" i="79"/>
  <c r="N55" i="78"/>
  <c r="N55" i="77"/>
  <c r="N55" i="76"/>
  <c r="B2" i="91"/>
  <c r="I62" i="95"/>
  <c r="H56" i="95"/>
  <c r="G56" i="95"/>
  <c r="H55" i="95"/>
  <c r="G55" i="95"/>
  <c r="H54" i="95"/>
  <c r="G54" i="95"/>
  <c r="H47" i="95"/>
  <c r="G47" i="95"/>
  <c r="H46" i="95"/>
  <c r="G46"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I50" i="78"/>
  <c r="C13" i="22" s="1"/>
  <c r="J50" i="78"/>
  <c r="H62" i="78" s="1"/>
  <c r="K50" i="78"/>
  <c r="E13" i="22" s="1"/>
  <c r="L50" i="78"/>
  <c r="F13" i="22" s="1"/>
  <c r="M50" i="78"/>
  <c r="H65" i="78"/>
  <c r="N50" i="78"/>
  <c r="H13" i="22" s="1"/>
  <c r="O50" i="78"/>
  <c r="H67" i="78"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F17" i="22" s="1"/>
  <c r="M50" i="82"/>
  <c r="G17" i="22" s="1"/>
  <c r="N50" i="82"/>
  <c r="H17" i="22" s="1"/>
  <c r="O50" i="82"/>
  <c r="H67" i="82" s="1"/>
  <c r="P50" i="82"/>
  <c r="H68" i="82" s="1"/>
  <c r="Q50" i="82"/>
  <c r="K17" i="22" s="1"/>
  <c r="H69" i="82"/>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G6" i="91"/>
  <c r="G7" i="91"/>
  <c r="D8" i="91"/>
  <c r="F8" i="91"/>
  <c r="H8" i="91"/>
  <c r="G11" i="91"/>
  <c r="G12" i="91"/>
  <c r="G13" i="91"/>
  <c r="G14" i="91"/>
  <c r="G15" i="91"/>
  <c r="G16" i="91"/>
  <c r="G17" i="91"/>
  <c r="G18" i="91"/>
  <c r="G19" i="91"/>
  <c r="G20" i="91"/>
  <c r="G21" i="91"/>
  <c r="G22" i="91"/>
  <c r="G23" i="91"/>
  <c r="D24" i="91"/>
  <c r="F24" i="91"/>
  <c r="F25" i="91" s="1"/>
  <c r="H24" i="91"/>
  <c r="H25" i="91"/>
  <c r="H31" i="91"/>
  <c r="H37"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6" i="22" s="1"/>
  <c r="A27" i="22"/>
  <c r="M55" i="86"/>
  <c r="A28" i="22" s="1"/>
  <c r="M56" i="86"/>
  <c r="A29" i="22" s="1"/>
  <c r="N56" i="86"/>
  <c r="B29" i="22" s="1"/>
  <c r="E57" i="86"/>
  <c r="H57" i="86"/>
  <c r="J57" i="86"/>
  <c r="J61" i="86" s="1"/>
  <c r="N57" i="86"/>
  <c r="O57" i="86"/>
  <c r="R57" i="86"/>
  <c r="S57" i="86"/>
  <c r="E58" i="86"/>
  <c r="E59" i="86"/>
  <c r="E60" i="86"/>
  <c r="E61" i="86"/>
  <c r="H61" i="86"/>
  <c r="E62" i="86"/>
  <c r="E63" i="86"/>
  <c r="E64" i="86"/>
  <c r="E65" i="86"/>
  <c r="E66" i="86"/>
  <c r="E67" i="86"/>
  <c r="E68" i="86"/>
  <c r="E69" i="86"/>
  <c r="E70" i="86"/>
  <c r="E71" i="86"/>
  <c r="E75" i="86"/>
  <c r="E76" i="86"/>
  <c r="K86" i="86"/>
  <c r="K87" i="86"/>
  <c r="U87" i="86"/>
  <c r="Q87" i="86"/>
  <c r="E60" i="22" s="1"/>
  <c r="K88" i="86"/>
  <c r="K89" i="86"/>
  <c r="K90" i="86"/>
  <c r="K93" i="86" s="1"/>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H66" i="76" s="1"/>
  <c r="O50" i="76"/>
  <c r="H67" i="76" s="1"/>
  <c r="P50" i="76"/>
  <c r="H68" i="76" s="1"/>
  <c r="Q50" i="76"/>
  <c r="K11" i="22" s="1"/>
  <c r="R50" i="76"/>
  <c r="H70" i="76" s="1"/>
  <c r="S50" i="76"/>
  <c r="H71" i="76" s="1"/>
  <c r="T50" i="76"/>
  <c r="H72" i="76" s="1"/>
  <c r="U50" i="76"/>
  <c r="O11" i="22"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E63" i="76"/>
  <c r="E64" i="76"/>
  <c r="E65" i="76"/>
  <c r="E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H70" i="4" s="1"/>
  <c r="J70" i="4"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6" i="4"/>
  <c r="K87" i="4"/>
  <c r="U87" i="4"/>
  <c r="Q87" i="4"/>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J16" i="22" s="1"/>
  <c r="Q50" i="81"/>
  <c r="H69" i="81" s="1"/>
  <c r="R50" i="81"/>
  <c r="L16" i="22" s="1"/>
  <c r="S50" i="81"/>
  <c r="M16" i="22" s="1"/>
  <c r="H71" i="8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6" i="81"/>
  <c r="K86" i="81"/>
  <c r="K87" i="81"/>
  <c r="U87" i="81"/>
  <c r="Q87" i="81" s="1"/>
  <c r="Q88" i="81" s="1"/>
  <c r="K88" i="81"/>
  <c r="K89" i="81"/>
  <c r="K93" i="81" s="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1" i="80" s="1"/>
  <c r="I50" i="80"/>
  <c r="H59" i="80" s="1"/>
  <c r="J50" i="80"/>
  <c r="D15" i="22" s="1"/>
  <c r="K50" i="80"/>
  <c r="H63" i="80" s="1"/>
  <c r="L50" i="80"/>
  <c r="M50" i="80"/>
  <c r="H65" i="80" s="1"/>
  <c r="N50" i="80"/>
  <c r="H66" i="80" s="1"/>
  <c r="O50" i="80"/>
  <c r="I15" i="22" s="1"/>
  <c r="P50" i="80"/>
  <c r="H68" i="80" s="1"/>
  <c r="Q50" i="80"/>
  <c r="H69" i="80" s="1"/>
  <c r="R50" i="80"/>
  <c r="H70" i="80" s="1"/>
  <c r="S50" i="80"/>
  <c r="H71" i="80" s="1"/>
  <c r="T50" i="80"/>
  <c r="N15" i="22"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H72"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c r="I50" i="77"/>
  <c r="H59" i="77" s="1"/>
  <c r="J50" i="77"/>
  <c r="H62" i="77" s="1"/>
  <c r="K50" i="77"/>
  <c r="E12" i="22" s="1"/>
  <c r="L50" i="77"/>
  <c r="H64" i="77" s="1"/>
  <c r="M50" i="77"/>
  <c r="H65" i="77" s="1"/>
  <c r="N50" i="77"/>
  <c r="H66" i="77" s="1"/>
  <c r="O50" i="77"/>
  <c r="H67" i="77"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3" i="77" s="1"/>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H70" i="79"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H72" i="85"/>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6" i="85"/>
  <c r="K86" i="85"/>
  <c r="K87" i="85"/>
  <c r="U87" i="85"/>
  <c r="Q87" i="85"/>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H58" i="84"/>
  <c r="I50" i="84"/>
  <c r="H59" i="84" s="1"/>
  <c r="J50" i="84"/>
  <c r="D19" i="22" s="1"/>
  <c r="K50" i="84"/>
  <c r="H63" i="84" s="1"/>
  <c r="L50" i="84"/>
  <c r="F19" i="22" s="1"/>
  <c r="M50" i="84"/>
  <c r="G19" i="22" s="1"/>
  <c r="N50" i="84"/>
  <c r="H19" i="22" s="1"/>
  <c r="O50" i="84"/>
  <c r="I19" i="22" s="1"/>
  <c r="P50" i="84"/>
  <c r="J19" i="22" s="1"/>
  <c r="Q50" i="84"/>
  <c r="H69" i="84" s="1"/>
  <c r="R50" i="84"/>
  <c r="L19" i="22" s="1"/>
  <c r="S50" i="84"/>
  <c r="H71" i="84" s="1"/>
  <c r="T50" i="84"/>
  <c r="N19" i="22" s="1"/>
  <c r="U50" i="84"/>
  <c r="O19" i="22"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H58" i="83" s="1"/>
  <c r="I50" i="83"/>
  <c r="H59" i="83" s="1"/>
  <c r="J50" i="83"/>
  <c r="D18" i="22" s="1"/>
  <c r="K50" i="83"/>
  <c r="E18" i="22" s="1"/>
  <c r="L50" i="83"/>
  <c r="F18" i="22" s="1"/>
  <c r="M50" i="83"/>
  <c r="H65" i="83" s="1"/>
  <c r="N50" i="83"/>
  <c r="H66" i="83" s="1"/>
  <c r="O50" i="83"/>
  <c r="I18" i="22" s="1"/>
  <c r="P50" i="83"/>
  <c r="H68" i="83" s="1"/>
  <c r="Q50" i="83"/>
  <c r="H69" i="83" s="1"/>
  <c r="R50" i="83"/>
  <c r="H70" i="83" s="1"/>
  <c r="S50" i="83"/>
  <c r="H71" i="83" s="1"/>
  <c r="T50" i="83"/>
  <c r="N18" i="22"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s="1"/>
  <c r="Q88" i="83" s="1"/>
  <c r="K88" i="83"/>
  <c r="K89" i="83"/>
  <c r="K90" i="83"/>
  <c r="K91" i="83"/>
  <c r="K92" i="83"/>
  <c r="F93" i="83"/>
  <c r="I93" i="83"/>
  <c r="D1" i="60"/>
  <c r="F1" i="60"/>
  <c r="D4" i="22"/>
  <c r="B2" i="60" s="1"/>
  <c r="L4" i="22"/>
  <c r="B5" i="60" s="1"/>
  <c r="Q10" i="22"/>
  <c r="R10" i="22"/>
  <c r="H11" i="22"/>
  <c r="Q11" i="22"/>
  <c r="R11" i="22"/>
  <c r="L12" i="22"/>
  <c r="Q12" i="22"/>
  <c r="R12" i="22"/>
  <c r="G13" i="22"/>
  <c r="Q13" i="22"/>
  <c r="R13" i="22"/>
  <c r="O14" i="22"/>
  <c r="Q14" i="22"/>
  <c r="R14" i="22"/>
  <c r="F15" i="22"/>
  <c r="H15" i="22"/>
  <c r="J15" i="22"/>
  <c r="Q15" i="22"/>
  <c r="R15" i="22"/>
  <c r="Q16" i="22"/>
  <c r="R16" i="22"/>
  <c r="I17" i="22"/>
  <c r="Q17" i="22"/>
  <c r="R17" i="22"/>
  <c r="Q18" i="22"/>
  <c r="R18" i="22"/>
  <c r="Q19" i="22"/>
  <c r="R19" i="22"/>
  <c r="C20" i="22"/>
  <c r="F20" i="22"/>
  <c r="G20" i="22"/>
  <c r="Q20" i="22"/>
  <c r="R20" i="22"/>
  <c r="J21" i="22"/>
  <c r="L21" i="22"/>
  <c r="Q21" i="22"/>
  <c r="R21" i="22"/>
  <c r="E27" i="22"/>
  <c r="E28" i="22"/>
  <c r="C30"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C55" i="22"/>
  <c r="G55" i="22"/>
  <c r="H55" i="22"/>
  <c r="B56" i="22"/>
  <c r="C56" i="22"/>
  <c r="G56" i="22"/>
  <c r="H56" i="22"/>
  <c r="B57" i="22"/>
  <c r="C57" i="22"/>
  <c r="G57" i="22"/>
  <c r="H57" i="22"/>
  <c r="B58" i="22"/>
  <c r="C58" i="22"/>
  <c r="G58" i="22"/>
  <c r="H58" i="22"/>
  <c r="B59" i="22"/>
  <c r="C59" i="22"/>
  <c r="G59" i="22"/>
  <c r="H59" i="22"/>
  <c r="B60" i="22"/>
  <c r="G60" i="22"/>
  <c r="J60" i="22"/>
  <c r="E5" i="60"/>
  <c r="F5" i="60"/>
  <c r="E6" i="60"/>
  <c r="F6" i="60"/>
  <c r="F16" i="60"/>
  <c r="F17" i="60"/>
  <c r="F18" i="60"/>
  <c r="F19" i="60"/>
  <c r="F21" i="60"/>
  <c r="F22" i="60"/>
  <c r="F23" i="60"/>
  <c r="F26" i="60"/>
  <c r="F28" i="60"/>
  <c r="F29" i="60"/>
  <c r="F30" i="60"/>
  <c r="H64" i="80"/>
  <c r="J11" i="22"/>
  <c r="H63" i="4"/>
  <c r="J63" i="4" s="1"/>
  <c r="D25" i="91"/>
  <c r="E21" i="22"/>
  <c r="B13" i="22"/>
  <c r="I11" i="22"/>
  <c r="B18" i="22"/>
  <c r="N12" i="22"/>
  <c r="F12" i="22"/>
  <c r="B12" i="22"/>
  <c r="H59" i="79"/>
  <c r="E20" i="22"/>
  <c r="J17" i="22"/>
  <c r="B17" i="22"/>
  <c r="K16" i="22"/>
  <c r="P10" i="22"/>
  <c r="H58" i="76"/>
  <c r="O17" i="22"/>
  <c r="E19" i="22"/>
  <c r="B16" i="22"/>
  <c r="G8" i="91"/>
  <c r="H51" i="83"/>
  <c r="J18" i="22"/>
  <c r="H62" i="83"/>
  <c r="Q88" i="86" l="1"/>
  <c r="E61" i="22" s="1"/>
  <c r="H62" i="4"/>
  <c r="J62" i="4" s="1"/>
  <c r="Q22" i="22"/>
  <c r="L23" i="22" s="1"/>
  <c r="H72" i="83"/>
  <c r="K93" i="85"/>
  <c r="K93" i="80"/>
  <c r="L15" i="22"/>
  <c r="K93" i="4"/>
  <c r="K93" i="76"/>
  <c r="H67" i="86"/>
  <c r="H63" i="82"/>
  <c r="G24" i="91"/>
  <c r="K93" i="82"/>
  <c r="H58" i="80"/>
  <c r="H60" i="80" s="1"/>
  <c r="J58" i="76"/>
  <c r="J58" i="77" s="1"/>
  <c r="F50" i="4"/>
  <c r="F50" i="83"/>
  <c r="K93" i="84"/>
  <c r="F50" i="85"/>
  <c r="F50" i="80"/>
  <c r="H73" i="76"/>
  <c r="K93" i="83"/>
  <c r="J73" i="76"/>
  <c r="J73" i="77" s="1"/>
  <c r="J73" i="78" s="1"/>
  <c r="J73" i="79" s="1"/>
  <c r="J73" i="80" s="1"/>
  <c r="K93" i="79"/>
  <c r="F50" i="77"/>
  <c r="F50" i="76"/>
  <c r="O13" i="22"/>
  <c r="R22" i="22"/>
  <c r="M23" i="22" s="1"/>
  <c r="H18" i="22"/>
  <c r="K93" i="78"/>
  <c r="G25" i="91"/>
  <c r="K13" i="22"/>
  <c r="H67" i="83"/>
  <c r="H73" i="84"/>
  <c r="F50" i="84"/>
  <c r="M20" i="22"/>
  <c r="H72" i="84"/>
  <c r="B15" i="22"/>
  <c r="H63" i="78"/>
  <c r="H74" i="78"/>
  <c r="F50" i="78"/>
  <c r="F50" i="79"/>
  <c r="F50" i="81"/>
  <c r="F50" i="82"/>
  <c r="N14" i="22"/>
  <c r="H62" i="84"/>
  <c r="C15" i="22"/>
  <c r="H62" i="76"/>
  <c r="J62" i="76" s="1"/>
  <c r="J62" i="77" s="1"/>
  <c r="J62" i="78" s="1"/>
  <c r="J62" i="79" s="1"/>
  <c r="F50" i="86"/>
  <c r="N11" i="22"/>
  <c r="H64" i="82"/>
  <c r="D12" i="22"/>
  <c r="L10" i="22"/>
  <c r="P14" i="22"/>
  <c r="O21" i="22"/>
  <c r="K19" i="22"/>
  <c r="H66" i="4"/>
  <c r="J66" i="4" s="1"/>
  <c r="J66" i="76" s="1"/>
  <c r="J66" i="77" s="1"/>
  <c r="H62" i="86"/>
  <c r="G14" i="22"/>
  <c r="H65" i="76"/>
  <c r="K20" i="22"/>
  <c r="K18" i="22"/>
  <c r="I13" i="22"/>
  <c r="H12" i="22"/>
  <c r="H67" i="84"/>
  <c r="H67" i="80"/>
  <c r="H68" i="81"/>
  <c r="H69" i="4"/>
  <c r="J69" i="4" s="1"/>
  <c r="H68" i="84"/>
  <c r="H64" i="83"/>
  <c r="H66" i="84"/>
  <c r="H67" i="81"/>
  <c r="H64" i="81"/>
  <c r="H69" i="86"/>
  <c r="O20" i="22"/>
  <c r="N17" i="22"/>
  <c r="M13" i="22"/>
  <c r="M17" i="22"/>
  <c r="M15" i="22"/>
  <c r="L11" i="22"/>
  <c r="L14" i="22"/>
  <c r="K15" i="22"/>
  <c r="K12" i="22"/>
  <c r="H69" i="76"/>
  <c r="J69" i="76" s="1"/>
  <c r="J69" i="77" s="1"/>
  <c r="J69" i="78" s="1"/>
  <c r="I12" i="22"/>
  <c r="H67" i="79"/>
  <c r="H20" i="22"/>
  <c r="H16" i="22"/>
  <c r="G50" i="82"/>
  <c r="H66" i="78"/>
  <c r="G16" i="22"/>
  <c r="F14" i="22"/>
  <c r="F21" i="22"/>
  <c r="G50" i="83"/>
  <c r="D14" i="22"/>
  <c r="G50" i="78"/>
  <c r="G50" i="84"/>
  <c r="G50" i="85"/>
  <c r="H62" i="80"/>
  <c r="G50" i="80"/>
  <c r="G50" i="4"/>
  <c r="G50" i="76"/>
  <c r="H62" i="82"/>
  <c r="H63" i="83"/>
  <c r="G50" i="79"/>
  <c r="H63" i="77"/>
  <c r="H75" i="77" s="1"/>
  <c r="G50" i="86"/>
  <c r="G50" i="77"/>
  <c r="G50" i="81"/>
  <c r="J13" i="22"/>
  <c r="J10" i="22"/>
  <c r="J14" i="22"/>
  <c r="J12" i="22"/>
  <c r="J20" i="22"/>
  <c r="P21" i="22"/>
  <c r="P15" i="22"/>
  <c r="P17" i="22"/>
  <c r="O12" i="22"/>
  <c r="O10" i="22"/>
  <c r="N10" i="22"/>
  <c r="N13" i="22"/>
  <c r="J72" i="76"/>
  <c r="J72" i="77" s="1"/>
  <c r="J72" i="78" s="1"/>
  <c r="J72" i="79" s="1"/>
  <c r="J72" i="80" s="1"/>
  <c r="J72" i="81" s="1"/>
  <c r="J72" i="82" s="1"/>
  <c r="J72" i="83" s="1"/>
  <c r="J72" i="84" s="1"/>
  <c r="J72" i="85" s="1"/>
  <c r="J72" i="86"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J70" i="79" s="1"/>
  <c r="J70" i="80" s="1"/>
  <c r="J70" i="81" s="1"/>
  <c r="J70" i="82" s="1"/>
  <c r="J70" i="83" s="1"/>
  <c r="J70" i="84" s="1"/>
  <c r="J70" i="85" s="1"/>
  <c r="J70" i="86" s="1"/>
  <c r="H70" i="84"/>
  <c r="J67" i="76"/>
  <c r="H14" i="22"/>
  <c r="H21" i="22"/>
  <c r="G21" i="22"/>
  <c r="H65" i="4"/>
  <c r="J65" i="4" s="1"/>
  <c r="J65" i="76" s="1"/>
  <c r="J65" i="77" s="1"/>
  <c r="J65" i="78" s="1"/>
  <c r="J65" i="79" s="1"/>
  <c r="J65" i="80" s="1"/>
  <c r="J65" i="81" s="1"/>
  <c r="H65" i="82"/>
  <c r="H75" i="82" s="1"/>
  <c r="H65" i="84"/>
  <c r="F11" i="22"/>
  <c r="H64" i="78"/>
  <c r="H64" i="84"/>
  <c r="H64" i="4"/>
  <c r="J64" i="4" s="1"/>
  <c r="J64" i="76" s="1"/>
  <c r="J63" i="76"/>
  <c r="H59" i="82"/>
  <c r="H60" i="82" s="1"/>
  <c r="H51" i="82"/>
  <c r="H51" i="85"/>
  <c r="C19" i="22"/>
  <c r="C12" i="22"/>
  <c r="C18" i="22"/>
  <c r="B10" i="22"/>
  <c r="B21" i="22"/>
  <c r="H51" i="76"/>
  <c r="B20" i="22"/>
  <c r="P16" i="22"/>
  <c r="P19" i="22"/>
  <c r="H74" i="76"/>
  <c r="J74" i="76" s="1"/>
  <c r="J74" i="77" s="1"/>
  <c r="J74" i="78" s="1"/>
  <c r="J74" i="79" s="1"/>
  <c r="J74" i="80" s="1"/>
  <c r="J74" i="81" s="1"/>
  <c r="J74" i="82" s="1"/>
  <c r="P12" i="22"/>
  <c r="H74" i="83"/>
  <c r="P20" i="22"/>
  <c r="O18" i="22"/>
  <c r="O15" i="22"/>
  <c r="H73" i="81"/>
  <c r="H75" i="81" s="1"/>
  <c r="P51" i="86"/>
  <c r="N16" i="22"/>
  <c r="N21" i="22"/>
  <c r="M14" i="22"/>
  <c r="M19" i="22"/>
  <c r="P51" i="81"/>
  <c r="L20" i="22"/>
  <c r="H69" i="79"/>
  <c r="J68" i="76"/>
  <c r="J68" i="77" s="1"/>
  <c r="J68" i="78" s="1"/>
  <c r="J68" i="79" s="1"/>
  <c r="J68" i="80" s="1"/>
  <c r="H75" i="86"/>
  <c r="J67" i="77"/>
  <c r="J67" i="78" s="1"/>
  <c r="H67" i="85"/>
  <c r="H75" i="85" s="1"/>
  <c r="I10" i="22"/>
  <c r="P51" i="82"/>
  <c r="H66" i="82"/>
  <c r="G18" i="22"/>
  <c r="P51" i="83"/>
  <c r="G15" i="22"/>
  <c r="P51" i="77"/>
  <c r="G12" i="22"/>
  <c r="F22" i="22"/>
  <c r="B18" i="60" s="1"/>
  <c r="C13" i="91" s="1"/>
  <c r="E13" i="91" s="1"/>
  <c r="P51" i="84"/>
  <c r="E15" i="22"/>
  <c r="E16" i="22"/>
  <c r="E14" i="22"/>
  <c r="E11" i="22"/>
  <c r="P51" i="80"/>
  <c r="P51" i="4"/>
  <c r="P51" i="76"/>
  <c r="P51" i="78"/>
  <c r="D20" i="22"/>
  <c r="P51" i="79"/>
  <c r="D16" i="22"/>
  <c r="D13" i="22"/>
  <c r="P51" i="85"/>
  <c r="H60" i="77"/>
  <c r="J59" i="4"/>
  <c r="J60" i="4" s="1"/>
  <c r="H60" i="4"/>
  <c r="H60" i="83"/>
  <c r="H60" i="84"/>
  <c r="H59" i="76"/>
  <c r="H59" i="78"/>
  <c r="H51" i="81"/>
  <c r="H59" i="81"/>
  <c r="H60" i="81" s="1"/>
  <c r="C10" i="22"/>
  <c r="H51" i="4"/>
  <c r="H60" i="85"/>
  <c r="H51" i="79"/>
  <c r="H51" i="77"/>
  <c r="H59" i="86"/>
  <c r="H60" i="86" s="1"/>
  <c r="H51" i="86"/>
  <c r="H51" i="78"/>
  <c r="H58" i="79"/>
  <c r="H58" i="78"/>
  <c r="H51" i="84"/>
  <c r="B14" i="22"/>
  <c r="F7" i="60"/>
  <c r="E7" i="60"/>
  <c r="F31" i="60"/>
  <c r="E51" i="79"/>
  <c r="E51" i="83"/>
  <c r="E51" i="80"/>
  <c r="E51" i="84"/>
  <c r="E51" i="76"/>
  <c r="E51" i="81"/>
  <c r="E51" i="85"/>
  <c r="E51" i="77"/>
  <c r="E51" i="78"/>
  <c r="E51" i="82"/>
  <c r="G22" i="22" l="1"/>
  <c r="B19" i="60" s="1"/>
  <c r="C14" i="91" s="1"/>
  <c r="E14" i="91" s="1"/>
  <c r="H75" i="80"/>
  <c r="H76" i="80" s="1"/>
  <c r="J67" i="79"/>
  <c r="J67" i="80" s="1"/>
  <c r="J67" i="81" s="1"/>
  <c r="J67" i="82" s="1"/>
  <c r="J67" i="83" s="1"/>
  <c r="J67" i="84" s="1"/>
  <c r="J67" i="85" s="1"/>
  <c r="J67" i="86" s="1"/>
  <c r="H75" i="78"/>
  <c r="H22" i="22"/>
  <c r="B20" i="60" s="1"/>
  <c r="C15" i="91" s="1"/>
  <c r="E15" i="91" s="1"/>
  <c r="H75" i="83"/>
  <c r="J66" i="78"/>
  <c r="J66" i="79" s="1"/>
  <c r="J66" i="80" s="1"/>
  <c r="J66" i="81" s="1"/>
  <c r="J66" i="82" s="1"/>
  <c r="J66" i="83" s="1"/>
  <c r="J66" i="84" s="1"/>
  <c r="J66" i="85" s="1"/>
  <c r="J66" i="86" s="1"/>
  <c r="K22" i="22"/>
  <c r="B23" i="60" s="1"/>
  <c r="C18" i="91" s="1"/>
  <c r="E18" i="91" s="1"/>
  <c r="E22" i="22"/>
  <c r="B17" i="60" s="1"/>
  <c r="C12" i="91" s="1"/>
  <c r="E12" i="91" s="1"/>
  <c r="J68" i="81"/>
  <c r="J68" i="82" s="1"/>
  <c r="J68" i="83" s="1"/>
  <c r="J68" i="84" s="1"/>
  <c r="J68" i="85" s="1"/>
  <c r="J68" i="86" s="1"/>
  <c r="J63" i="77"/>
  <c r="J63" i="78" s="1"/>
  <c r="J63" i="79" s="1"/>
  <c r="J63" i="80" s="1"/>
  <c r="J63" i="81" s="1"/>
  <c r="J63" i="82" s="1"/>
  <c r="J63" i="83" s="1"/>
  <c r="J63" i="84" s="1"/>
  <c r="J63" i="85" s="1"/>
  <c r="J63" i="86" s="1"/>
  <c r="B22" i="22"/>
  <c r="B11" i="60" s="1"/>
  <c r="P22" i="22"/>
  <c r="B28" i="60" s="1"/>
  <c r="C23" i="91" s="1"/>
  <c r="E23" i="91" s="1"/>
  <c r="L22" i="22"/>
  <c r="B24" i="60" s="1"/>
  <c r="C19" i="91" s="1"/>
  <c r="E19" i="91" s="1"/>
  <c r="J69" i="79"/>
  <c r="J69" i="80" s="1"/>
  <c r="J69" i="81" s="1"/>
  <c r="J69" i="82" s="1"/>
  <c r="J69" i="83" s="1"/>
  <c r="J69" i="84" s="1"/>
  <c r="J69" i="85" s="1"/>
  <c r="J69" i="86" s="1"/>
  <c r="I22" i="22"/>
  <c r="B21" i="60" s="1"/>
  <c r="C16" i="91" s="1"/>
  <c r="E16" i="91" s="1"/>
  <c r="J65" i="82"/>
  <c r="J65" i="83" s="1"/>
  <c r="J65" i="84" s="1"/>
  <c r="J65" i="85" s="1"/>
  <c r="J65" i="86" s="1"/>
  <c r="J22" i="22"/>
  <c r="B22" i="60" s="1"/>
  <c r="C17" i="91" s="1"/>
  <c r="E17" i="91" s="1"/>
  <c r="H75" i="76"/>
  <c r="M22" i="22"/>
  <c r="B25" i="60" s="1"/>
  <c r="C20" i="91" s="1"/>
  <c r="E20" i="91" s="1"/>
  <c r="H75" i="79"/>
  <c r="J75" i="4"/>
  <c r="H75" i="84"/>
  <c r="H76" i="84" s="1"/>
  <c r="H75" i="4"/>
  <c r="H76" i="4" s="1"/>
  <c r="J77" i="4" s="1"/>
  <c r="J64" i="77"/>
  <c r="J64" i="78" s="1"/>
  <c r="J64" i="79" s="1"/>
  <c r="J64" i="80" s="1"/>
  <c r="J64" i="81" s="1"/>
  <c r="J64" i="82" s="1"/>
  <c r="J64" i="83" s="1"/>
  <c r="J64" i="84" s="1"/>
  <c r="J64" i="85" s="1"/>
  <c r="J64" i="86" s="1"/>
  <c r="J75" i="76"/>
  <c r="H76" i="82"/>
  <c r="D22" i="22"/>
  <c r="B16" i="60" s="1"/>
  <c r="C22" i="22"/>
  <c r="B12" i="60" s="1"/>
  <c r="C7" i="91" s="1"/>
  <c r="E7" i="91" s="1"/>
  <c r="J74" i="83"/>
  <c r="J74" i="84" s="1"/>
  <c r="J74" i="85" s="1"/>
  <c r="J74" i="86" s="1"/>
  <c r="J73" i="81"/>
  <c r="J73" i="82" s="1"/>
  <c r="J73" i="83" s="1"/>
  <c r="J73" i="84" s="1"/>
  <c r="J73" i="85" s="1"/>
  <c r="J73" i="86" s="1"/>
  <c r="O22" i="22"/>
  <c r="B27" i="60" s="1"/>
  <c r="C22" i="91" s="1"/>
  <c r="E22" i="91" s="1"/>
  <c r="N22" i="22"/>
  <c r="B26" i="60" s="1"/>
  <c r="C21" i="91" s="1"/>
  <c r="E21" i="91" s="1"/>
  <c r="H76" i="86"/>
  <c r="H76" i="81"/>
  <c r="H76" i="77"/>
  <c r="J62" i="80"/>
  <c r="H76" i="85"/>
  <c r="H76" i="83"/>
  <c r="H60" i="76"/>
  <c r="J59" i="76"/>
  <c r="H60" i="79"/>
  <c r="H60" i="78"/>
  <c r="H76" i="78" s="1"/>
  <c r="J58" i="78"/>
  <c r="J75" i="78" l="1"/>
  <c r="J75" i="77"/>
  <c r="C23" i="22"/>
  <c r="H76" i="76"/>
  <c r="H76" i="79"/>
  <c r="J56" i="76"/>
  <c r="Q92" i="4"/>
  <c r="J75" i="79"/>
  <c r="H23" i="22"/>
  <c r="J75" i="80"/>
  <c r="J62" i="81"/>
  <c r="C11" i="91"/>
  <c r="B29" i="60"/>
  <c r="J60" i="76"/>
  <c r="J59" i="77"/>
  <c r="C6" i="91"/>
  <c r="B13" i="60"/>
  <c r="J58" i="79"/>
  <c r="L24" i="22" l="1"/>
  <c r="P31" i="22" s="1"/>
  <c r="P40" i="22" s="1"/>
  <c r="J77" i="76"/>
  <c r="J56" i="77" s="1"/>
  <c r="J77" i="77" s="1"/>
  <c r="J56" i="78" s="1"/>
  <c r="J77" i="78" s="1"/>
  <c r="E11" i="91"/>
  <c r="E24" i="91" s="1"/>
  <c r="C24" i="91"/>
  <c r="J75" i="81"/>
  <c r="J62" i="82"/>
  <c r="J59" i="78"/>
  <c r="J60" i="77"/>
  <c r="B30" i="60"/>
  <c r="B31" i="60"/>
  <c r="F15" i="60" s="1"/>
  <c r="F24" i="60" s="1"/>
  <c r="E6" i="91"/>
  <c r="C8" i="91"/>
  <c r="J58" i="80"/>
  <c r="E65" i="22" l="1"/>
  <c r="Q92" i="76"/>
  <c r="Q92" i="77"/>
  <c r="J75" i="82"/>
  <c r="J62" i="83"/>
  <c r="J56" i="79"/>
  <c r="J77" i="79" s="1"/>
  <c r="Q92" i="78"/>
  <c r="J59" i="79"/>
  <c r="J60" i="78"/>
  <c r="C25" i="91"/>
  <c r="E8" i="91"/>
  <c r="E25" i="91" s="1"/>
  <c r="J58" i="81"/>
  <c r="J75" i="83" l="1"/>
  <c r="J62" i="84"/>
  <c r="J59" i="80"/>
  <c r="J60" i="79"/>
  <c r="J56" i="80"/>
  <c r="J77" i="80" s="1"/>
  <c r="Q92" i="79"/>
  <c r="J58" i="82"/>
  <c r="J75" i="84" l="1"/>
  <c r="J62" i="85"/>
  <c r="Q92" i="80"/>
  <c r="J56" i="81"/>
  <c r="J77" i="81" s="1"/>
  <c r="J59" i="81"/>
  <c r="J60" i="80"/>
  <c r="J58" i="83"/>
  <c r="J75" i="85" l="1"/>
  <c r="J62" i="86"/>
  <c r="J75" i="86" s="1"/>
  <c r="J59" i="82"/>
  <c r="J60" i="81"/>
  <c r="J56" i="82"/>
  <c r="J77" i="82" s="1"/>
  <c r="Q92" i="81"/>
  <c r="J58" i="84"/>
  <c r="Q92" i="82" l="1"/>
  <c r="J56" i="83"/>
  <c r="J77" i="83" s="1"/>
  <c r="J59" i="83"/>
  <c r="J60" i="82"/>
  <c r="J58" i="85"/>
  <c r="J59" i="84" l="1"/>
  <c r="J60" i="83"/>
  <c r="Q92" i="83"/>
  <c r="J56" i="84"/>
  <c r="J77" i="84" s="1"/>
  <c r="J58" i="86"/>
  <c r="Q92" i="84" l="1"/>
  <c r="J56" i="85"/>
  <c r="J77" i="85" s="1"/>
  <c r="J59" i="85"/>
  <c r="J60" i="84"/>
  <c r="J59" i="86" l="1"/>
  <c r="J60" i="86" s="1"/>
  <c r="J60" i="85"/>
  <c r="Q92" i="85"/>
  <c r="J56" i="86"/>
  <c r="J77" i="86" s="1"/>
  <c r="Q92" i="86" s="1"/>
</calcChain>
</file>

<file path=xl/sharedStrings.xml><?xml version="1.0" encoding="utf-8"?>
<sst xmlns="http://schemas.openxmlformats.org/spreadsheetml/2006/main" count="1239" uniqueCount="361">
  <si>
    <t xml:space="preserve">STEPS TO TAKE BEFORE YOU BEGIN </t>
  </si>
  <si>
    <t>1.</t>
  </si>
  <si>
    <t>Enter your local number in yellow box to the right :</t>
  </si>
  <si>
    <t>2.</t>
  </si>
  <si>
    <t>Enter the months and year(s) that represents the fiscal period you are reporting on in the yellow boxes below:</t>
  </si>
  <si>
    <t>MONTH</t>
  </si>
  <si>
    <t>MONTH NAME</t>
  </si>
  <si>
    <t>YEAR (S)</t>
  </si>
  <si>
    <t>You can select any 12 month fiscal period:</t>
  </si>
  <si>
    <t>For example, if your fiscal period is from April 2019 to March 2020</t>
  </si>
  <si>
    <t>in the box for Month Name 1 : put April</t>
  </si>
  <si>
    <t>in the box for Year(s) 1 :  2019</t>
  </si>
  <si>
    <t>in the box for Month Name 12 : put March</t>
  </si>
  <si>
    <t>in the box for Year(s) 12 :  2020</t>
  </si>
  <si>
    <t>3.</t>
  </si>
  <si>
    <t>Enter your ending ledger bank balance from previous report in yellow box:</t>
  </si>
  <si>
    <t>*</t>
  </si>
  <si>
    <t>This will be the PREVIOUS report's ENDING ledger bank balance as indicated on example screenshot below:</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</si>
  <si>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</si>
  <si>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</si>
  <si>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</si>
  <si>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</si>
  <si>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</si>
  <si>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</si>
  <si>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</si>
  <si>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</si>
  <si>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</si>
  <si>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</si>
  <si>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</si>
  <si>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</si>
  <si>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</si>
  <si>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</si>
  <si>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</si>
  <si>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</si>
  <si>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reporting period: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</si>
  <si>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</si>
  <si>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</si>
  <si>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</si>
  <si>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</si>
  <si>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</si>
  <si>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</si>
  <si>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</si>
  <si>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</si>
  <si>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</si>
  <si>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</si>
  <si>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</si>
  <si>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</si>
  <si>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</si>
  <si>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</si>
  <si>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</si>
  <si>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</si>
  <si>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</si>
  <si>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</si>
  <si>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</si>
  <si>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</si>
  <si>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</si>
  <si>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</si>
  <si>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</si>
  <si>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</si>
  <si>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</si>
  <si>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</si>
  <si>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</si>
  <si>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</si>
  <si>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</si>
  <si>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</si>
  <si>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</si>
  <si>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</si>
  <si>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</si>
  <si>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</si>
  <si>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</si>
  <si>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</si>
  <si>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</si>
  <si>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</si>
  <si>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</si>
  <si>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</si>
  <si>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</si>
  <si>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</si>
  <si>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</si>
  <si>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</si>
  <si>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</si>
  <si>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</si>
  <si>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</si>
  <si>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</si>
  <si>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</si>
  <si>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</si>
  <si>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</si>
  <si>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</si>
  <si>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</si>
  <si>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</si>
  <si>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</si>
  <si>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</si>
  <si>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</si>
  <si>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</si>
  <si>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</si>
  <si>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</si>
  <si>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</si>
  <si>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</si>
  <si>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</si>
  <si>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</si>
  <si>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</si>
  <si>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</si>
  <si>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</si>
  <si>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</si>
  <si>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</si>
  <si>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</si>
  <si>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</si>
  <si>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</si>
  <si>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</si>
  <si>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</si>
  <si>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</si>
  <si>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</si>
  <si>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</si>
  <si>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</si>
  <si>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</si>
  <si>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</si>
  <si>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</si>
  <si>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</si>
  <si>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</si>
  <si>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</si>
  <si>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Ledger Bank Balance for Beginning of Period:</t>
  </si>
  <si>
    <t xml:space="preserve"> </t>
  </si>
  <si>
    <t>.</t>
  </si>
  <si>
    <t xml:space="preserve">Outstanding Cheques </t>
  </si>
  <si>
    <t>SECRETARY-TREASURER'S FINANCIAL REPORT TO THE TRUSTEES</t>
  </si>
  <si>
    <t>TO</t>
  </si>
  <si>
    <t>BOTH PAGES OF THIS REPORT AND THE SIGNED TRUSTEES' AUDIT REPORT MUST BE RETURNED TO CUPE NATIONAL</t>
  </si>
  <si>
    <t>LOCAL NO.:</t>
  </si>
  <si>
    <t>Membership from Previous Report:</t>
  </si>
  <si>
    <t>Full-Time</t>
  </si>
  <si>
    <t>Part-Time</t>
  </si>
  <si>
    <t>MONTHLY TOTALS</t>
  </si>
  <si>
    <t xml:space="preserve">Month </t>
  </si>
  <si>
    <t>MEMBERS</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</si>
  <si>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</si>
  <si>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</si>
  <si>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</si>
  <si>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</si>
  <si>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</si>
  <si>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</si>
  <si>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</si>
  <si>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</si>
  <si>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</si>
  <si>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</si>
  <si>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</si>
  <si>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</si>
  <si>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</si>
  <si>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</si>
  <si>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</si>
  <si>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l</t>
  </si>
  <si>
    <t>*Reconciled Bank Balance (amount above - A) MUST EQUAL the Ledger Bank Balance at the End of the Period:  A = A</t>
  </si>
  <si>
    <t>TRUSTEES' AUDIT REPORT</t>
  </si>
  <si>
    <t>þ</t>
  </si>
  <si>
    <t>DID YOU REMEMBER TO</t>
  </si>
  <si>
    <t xml:space="preserve">LOCAL NO. </t>
  </si>
  <si>
    <t>PRINT BOTH PAGES OF THE</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</si>
  <si>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</si>
  <si>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</si>
  <si>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</si>
  <si>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</si>
  <si>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</si>
  <si>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</si>
  <si>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</si>
  <si>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</si>
  <si>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</si>
  <si>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</si>
  <si>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</si>
  <si>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</si>
  <si>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</si>
  <si>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</si>
  <si>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</si>
  <si>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</si>
  <si>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</si>
  <si>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</si>
  <si>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</si>
  <si>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</si>
  <si>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</si>
  <si>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</si>
  <si>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</si>
  <si>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</si>
  <si>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</si>
  <si>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</si>
  <si>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</si>
  <si>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</si>
  <si>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</si>
  <si>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</si>
  <si>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</si>
  <si>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</si>
  <si>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</si>
  <si>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CURRENT YEAR FROM:</t>
  </si>
  <si>
    <t>Enter the budget amounts from this current year</t>
  </si>
  <si>
    <t>Enter the budget amounts from last year</t>
  </si>
  <si>
    <t>Enter the budget amounts that you predict for next year (usually done near end of current year)</t>
  </si>
  <si>
    <t>CURRENT YEAR TO:</t>
  </si>
  <si>
    <t>ê</t>
  </si>
  <si>
    <t>Current Year Actual</t>
  </si>
  <si>
    <t>Current Year Budget</t>
  </si>
  <si>
    <t>Current Year Variance</t>
  </si>
  <si>
    <t>Last Year Budget</t>
  </si>
  <si>
    <t>Variance between current and last year's budgets</t>
  </si>
  <si>
    <t>Next Year Budget</t>
  </si>
  <si>
    <t>SURPLUS/(DEFICIT):</t>
  </si>
  <si>
    <t>Expenses Incurred Last Year That Will Not Happen This Year</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</si>
  <si>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</si>
  <si>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</si>
  <si>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</si>
  <si>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</si>
  <si>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</si>
  <si>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</si>
  <si>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</si>
  <si>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</si>
  <si>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</si>
  <si>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Per capita payments made to CUPE National (.85% of regular wages) or if you are on direct remittance, the amount of per capita tax withheld by CUPE National (refer to Per Capita Form - Line C-1: under "amount" column). Also include the initiation fee of $1 per new member paid to CUPE National.</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</si>
  <si>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</si>
  <si>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</si>
  <si>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</si>
  <si>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</si>
  <si>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</si>
  <si>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</si>
  <si>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</si>
  <si>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</si>
  <si>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</si>
  <si>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</si>
  <si>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</si>
  <si>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</si>
  <si>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</si>
  <si>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</si>
  <si>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</si>
  <si>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</si>
  <si>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</si>
  <si>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</si>
  <si>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</si>
  <si>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</si>
  <si>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r>
      <t xml:space="preserve">Enter the </t>
    </r>
    <r>
      <rPr>
        <b/>
        <u/>
        <sz val="12"/>
        <rFont val="Arial"/>
        <family val="2"/>
      </rPr>
      <t>ENDING</t>
    </r>
    <r>
      <rPr>
        <b/>
        <sz val="12"/>
        <rFont val="Arial"/>
        <family val="2"/>
      </rPr>
      <t xml:space="preserve"> bank statement balance into the Bank Reconciliation section of the month you are reconciling (see red arrow below).</t>
    </r>
  </si>
  <si>
    <t>January</t>
  </si>
  <si>
    <t>xx</t>
  </si>
  <si>
    <t>Go through the bank statement and verify which cheques were cashed.  Enter a check mark in the column "Cheque is cleared" for each cheque cleared  (as indicated below in the red circle).</t>
  </si>
  <si>
    <r>
      <t xml:space="preserve">Cheque is cleared  </t>
    </r>
    <r>
      <rPr>
        <b/>
        <sz val="9"/>
        <color rgb="FFFF0000"/>
        <rFont val="Calibri"/>
        <family val="2"/>
      </rPr>
      <t>√</t>
    </r>
  </si>
  <si>
    <t>Company ABC</t>
  </si>
  <si>
    <t>Company DEF</t>
  </si>
  <si>
    <t xml:space="preserve">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</si>
  <si>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</si>
  <si>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</si>
  <si>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</si>
  <si>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</si>
  <si>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</si>
  <si>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</si>
  <si>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</si>
  <si>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</si>
  <si>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</si>
  <si>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</si>
  <si>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</si>
  <si>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</si>
  <si>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</si>
  <si>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</si>
  <si>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</si>
  <si>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</si>
  <si>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</si>
  <si>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</si>
  <si>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</si>
  <si>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</si>
  <si>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</si>
  <si>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</si>
  <si>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</si>
  <si>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</si>
  <si>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</si>
  <si>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</si>
  <si>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</si>
  <si>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</si>
  <si>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</si>
  <si>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</si>
  <si>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</si>
  <si>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</si>
  <si>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</si>
  <si>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</si>
  <si>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</si>
  <si>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</si>
  <si>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</si>
  <si>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</si>
  <si>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</si>
  <si>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</si>
  <si>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</si>
  <si>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</si>
  <si>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</si>
  <si>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</si>
  <si>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</si>
  <si>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</si>
  <si>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</si>
  <si>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</si>
  <si>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</si>
  <si>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</si>
  <si>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</si>
  <si>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</si>
  <si>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</si>
  <si>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</si>
  <si>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</si>
  <si>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</si>
  <si>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</si>
  <si>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</si>
  <si>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</si>
  <si>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</si>
  <si>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</si>
  <si>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</si>
  <si>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</si>
  <si>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</si>
  <si>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</si>
  <si>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</si>
  <si>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</si>
  <si>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</si>
  <si>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</si>
  <si>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</si>
  <si>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</si>
  <si>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</si>
  <si>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</si>
  <si>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</si>
  <si>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</si>
  <si>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</si>
  <si>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</si>
  <si>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</si>
  <si>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</si>
  <si>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</si>
  <si>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</si>
  <si>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</si>
  <si>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</si>
  <si>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</si>
  <si>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</si>
  <si>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</si>
  <si>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</si>
  <si>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</si>
  <si>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</si>
  <si>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</si>
  <si>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</si>
  <si>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</si>
  <si>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</si>
  <si>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</si>
  <si>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</si>
  <si>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</si>
  <si>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</si>
  <si>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</si>
  <si>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</si>
  <si>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</si>
  <si>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</si>
  <si>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</si>
  <si>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</si>
  <si>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</si>
  <si>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</si>
  <si>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</si>
  <si>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</si>
  <si>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</si>
  <si>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</si>
  <si>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</si>
  <si>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</si>
  <si>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</si>
  <si>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</si>
  <si>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</si>
  <si>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</si>
  <si>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</si>
  <si>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</si>
  <si>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</si>
  <si>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</si>
  <si>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</si>
  <si>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TRUSTEES' CHECKLIST AND SUGGESTED RECOMMENDATIONS (document can be downloaded from the CUPE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</si>
</sst>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3" formatCode="_(* #,##0.00_);_(* \(#,##0.00\);_(* &quot;-&quot;??_);_(@_)"/>
    <numFmt numFmtId="164" formatCode="_-&quot;$&quot;* #,##0.00_-;\-&quot;$&quot;* #,##0.00_-;_-&quot;$&quot;* &quot;-&quot;??_-;_-@_-"/>
    <numFmt numFmtId="165" formatCode="_-* #,##0.00_-;\-* #,##0.00_-;_-* &quot;-&quot;??_-;_-@_-"/>
    <numFmt numFmtId="166" formatCode="mmmm\-yy"/>
    <numFmt numFmtId="167" formatCode="&quot;$&quot;#,##0.00"/>
    <numFmt numFmtId="168" formatCode="mmm"/>
    <numFmt numFmtId="169" formatCode="yyyy"/>
    <numFmt numFmtId="170" formatCode="0.00_);\(0.00\)"/>
    <numFmt numFmtId="171" formatCode="0_);\(0\)"/>
    <numFmt numFmtId="172"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0"/>
      <name val="Times New Roman"/>
      <family val="1"/>
    </font>
    <font>
      <b/>
      <sz val="12"/>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i/>
      <sz val="12"/>
      <name val="Arial"/>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5">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ck">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s>
  <cellStyleXfs count="5">
    <xf numFmtId="0" fontId="0" fillId="0" borderId="0"/>
    <xf numFmtId="165"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99">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0"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165" fontId="16" fillId="0" borderId="0" xfId="1" applyFont="1" applyFill="1" applyBorder="1" applyProtection="1">
      <protection locked="0"/>
    </xf>
    <xf numFmtId="165" fontId="17" fillId="0" borderId="0" xfId="1" applyFont="1" applyFill="1" applyBorder="1" applyAlignment="1" applyProtection="1">
      <alignment horizontal="center" vertical="center"/>
      <protection locked="0"/>
    </xf>
    <xf numFmtId="170" fontId="19"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165"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4" xfId="0" applyNumberFormat="1" applyFont="1" applyBorder="1" applyAlignment="1" applyProtection="1">
      <alignment horizontal="center" vertical="center" wrapText="1"/>
      <protection locked="0"/>
    </xf>
    <xf numFmtId="170" fontId="28" fillId="0" borderId="55"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165" fontId="28" fillId="0" borderId="46" xfId="1" applyFont="1" applyBorder="1" applyAlignment="1" applyProtection="1"/>
    <xf numFmtId="165" fontId="28" fillId="0" borderId="19" xfId="1" applyFont="1" applyBorder="1" applyAlignment="1" applyProtection="1"/>
    <xf numFmtId="165" fontId="28" fillId="0" borderId="35" xfId="2" applyNumberFormat="1" applyFont="1" applyBorder="1" applyAlignment="1" applyProtection="1">
      <protection locked="0"/>
    </xf>
    <xf numFmtId="165" fontId="28" fillId="0" borderId="61" xfId="2" applyNumberFormat="1" applyFont="1" applyBorder="1" applyAlignment="1" applyProtection="1">
      <protection locked="0"/>
    </xf>
    <xf numFmtId="165" fontId="28" fillId="0" borderId="21" xfId="1" applyFont="1" applyBorder="1" applyAlignment="1" applyProtection="1">
      <protection locked="0"/>
    </xf>
    <xf numFmtId="165" fontId="28" fillId="0" borderId="17" xfId="1" applyFont="1" applyBorder="1" applyAlignment="1" applyProtection="1">
      <protection locked="0"/>
    </xf>
    <xf numFmtId="165" fontId="28" fillId="0" borderId="60" xfId="1" applyFont="1" applyBorder="1" applyAlignment="1" applyProtection="1">
      <protection locked="0"/>
    </xf>
    <xf numFmtId="165" fontId="28" fillId="0" borderId="61"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165" fontId="28" fillId="0" borderId="46" xfId="2" applyNumberFormat="1" applyFont="1" applyBorder="1" applyProtection="1">
      <protection locked="0"/>
    </xf>
    <xf numFmtId="165" fontId="28" fillId="0" borderId="62" xfId="2" applyNumberFormat="1" applyFont="1" applyBorder="1" applyAlignment="1" applyProtection="1">
      <protection locked="0"/>
    </xf>
    <xf numFmtId="165" fontId="28" fillId="0" borderId="22" xfId="1" applyFont="1" applyBorder="1" applyAlignment="1" applyProtection="1">
      <protection locked="0"/>
    </xf>
    <xf numFmtId="165" fontId="28" fillId="0" borderId="3" xfId="1" applyFont="1" applyBorder="1" applyAlignment="1" applyProtection="1">
      <protection locked="0"/>
    </xf>
    <xf numFmtId="165" fontId="28" fillId="0" borderId="16" xfId="1" applyFont="1" applyBorder="1" applyAlignment="1" applyProtection="1">
      <protection locked="0"/>
    </xf>
    <xf numFmtId="165" fontId="28" fillId="0" borderId="62" xfId="1" applyFont="1" applyBorder="1" applyAlignment="1" applyProtection="1">
      <protection locked="0"/>
    </xf>
    <xf numFmtId="165" fontId="28" fillId="0" borderId="46" xfId="1" applyFont="1" applyBorder="1" applyProtection="1">
      <protection locked="0"/>
    </xf>
    <xf numFmtId="170" fontId="19" fillId="0" borderId="4" xfId="0" applyNumberFormat="1" applyFont="1" applyBorder="1" applyAlignment="1" applyProtection="1">
      <alignment horizontal="center" vertical="center"/>
      <protection locked="0"/>
    </xf>
    <xf numFmtId="4" fontId="19" fillId="0" borderId="4" xfId="1" applyNumberFormat="1" applyFont="1" applyBorder="1" applyAlignment="1" applyProtection="1">
      <alignment vertical="center" wrapText="1"/>
      <protection locked="0"/>
    </xf>
    <xf numFmtId="170" fontId="19" fillId="2" borderId="8" xfId="0" applyNumberFormat="1" applyFont="1" applyFill="1" applyBorder="1" applyAlignment="1" applyProtection="1">
      <alignment horizontal="center" vertical="center"/>
      <protection locked="0"/>
    </xf>
    <xf numFmtId="170" fontId="19"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165"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19" fillId="2" borderId="4" xfId="1" applyFont="1" applyFill="1" applyBorder="1" applyAlignment="1" applyProtection="1">
      <alignment vertical="center"/>
    </xf>
    <xf numFmtId="165" fontId="19"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165" fontId="25" fillId="6" borderId="4" xfId="1" applyFont="1" applyFill="1" applyBorder="1" applyProtection="1">
      <protection locked="0"/>
    </xf>
    <xf numFmtId="0" fontId="0" fillId="0" borderId="50"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19" fillId="0" borderId="4" xfId="1" applyNumberFormat="1" applyFont="1" applyBorder="1" applyAlignment="1" applyProtection="1">
      <alignment horizontal="center" vertical="center" wrapText="1"/>
      <protection locked="0"/>
    </xf>
    <xf numFmtId="170" fontId="19" fillId="0" borderId="0" xfId="0" applyNumberFormat="1" applyFont="1" applyAlignment="1" applyProtection="1">
      <alignment wrapText="1"/>
      <protection locked="0"/>
    </xf>
    <xf numFmtId="165"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165" fontId="38" fillId="0" borderId="46" xfId="1" applyFont="1" applyBorder="1" applyAlignment="1" applyProtection="1"/>
    <xf numFmtId="165" fontId="38" fillId="0" borderId="19" xfId="1" applyFont="1" applyBorder="1" applyAlignment="1" applyProtection="1"/>
    <xf numFmtId="165" fontId="38" fillId="0" borderId="62" xfId="2" applyNumberFormat="1" applyFont="1" applyBorder="1" applyAlignment="1" applyProtection="1">
      <protection locked="0"/>
    </xf>
    <xf numFmtId="165" fontId="38" fillId="0" borderId="22" xfId="1" applyFont="1" applyBorder="1" applyAlignment="1" applyProtection="1">
      <protection locked="0"/>
    </xf>
    <xf numFmtId="165" fontId="38" fillId="0" borderId="3" xfId="1" applyFont="1" applyBorder="1" applyAlignment="1" applyProtection="1">
      <protection locked="0"/>
    </xf>
    <xf numFmtId="165" fontId="38" fillId="0" borderId="16" xfId="1" applyFont="1" applyBorder="1" applyAlignment="1" applyProtection="1">
      <protection locked="0"/>
    </xf>
    <xf numFmtId="165" fontId="38" fillId="0" borderId="62" xfId="1" applyFont="1" applyBorder="1" applyAlignment="1" applyProtection="1">
      <protection locked="0"/>
    </xf>
    <xf numFmtId="165" fontId="38" fillId="0" borderId="35" xfId="2" applyNumberFormat="1" applyFont="1" applyBorder="1" applyAlignment="1" applyProtection="1">
      <protection locked="0"/>
    </xf>
    <xf numFmtId="165" fontId="38" fillId="0" borderId="61" xfId="2" applyNumberFormat="1" applyFont="1" applyBorder="1" applyAlignment="1" applyProtection="1">
      <protection locked="0"/>
    </xf>
    <xf numFmtId="165" fontId="38" fillId="0" borderId="17" xfId="1" applyFont="1" applyBorder="1" applyAlignment="1" applyProtection="1">
      <protection locked="0"/>
    </xf>
    <xf numFmtId="165" fontId="19"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165"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165" fontId="28" fillId="0" borderId="0" xfId="1" applyFont="1" applyBorder="1" applyAlignment="1" applyProtection="1"/>
    <xf numFmtId="165" fontId="28" fillId="0" borderId="0" xfId="2" applyNumberFormat="1" applyFont="1" applyBorder="1" applyAlignment="1" applyProtection="1">
      <protection locked="0"/>
    </xf>
    <xf numFmtId="165" fontId="28" fillId="0" borderId="0" xfId="1" applyFont="1" applyBorder="1" applyAlignment="1" applyProtection="1">
      <protection locked="0"/>
    </xf>
    <xf numFmtId="165"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170" fontId="32" fillId="0" borderId="106"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165"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0"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0"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7" fillId="0" borderId="0" xfId="3" applyFont="1" applyFill="1" applyBorder="1" applyAlignment="1" applyProtection="1">
      <alignment horizont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6"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5"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165" fontId="22" fillId="0" borderId="46" xfId="1" applyFont="1" applyBorder="1" applyAlignment="1" applyProtection="1"/>
    <xf numFmtId="165" fontId="47" fillId="0" borderId="19" xfId="1" applyFont="1" applyBorder="1" applyAlignment="1" applyProtection="1"/>
    <xf numFmtId="165" fontId="22" fillId="0" borderId="35" xfId="2" applyNumberFormat="1" applyFont="1" applyBorder="1" applyAlignment="1" applyProtection="1">
      <protection locked="0"/>
    </xf>
    <xf numFmtId="165" fontId="22" fillId="0" borderId="61" xfId="2" applyNumberFormat="1" applyFont="1" applyBorder="1" applyAlignment="1" applyProtection="1">
      <protection locked="0"/>
    </xf>
    <xf numFmtId="165" fontId="47" fillId="0" borderId="21" xfId="1" applyFont="1" applyBorder="1" applyAlignment="1" applyProtection="1">
      <protection locked="0"/>
    </xf>
    <xf numFmtId="165" fontId="47" fillId="0" borderId="17" xfId="1" applyFont="1" applyBorder="1" applyAlignment="1" applyProtection="1">
      <protection locked="0"/>
    </xf>
    <xf numFmtId="165"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165" fontId="22" fillId="0" borderId="19" xfId="1" applyFont="1" applyBorder="1" applyAlignment="1" applyProtection="1"/>
    <xf numFmtId="165" fontId="22" fillId="0" borderId="22" xfId="1" applyFont="1" applyBorder="1" applyAlignment="1" applyProtection="1">
      <alignment horizontal="center"/>
      <protection locked="0"/>
    </xf>
    <xf numFmtId="165" fontId="22" fillId="0" borderId="62" xfId="2" applyNumberFormat="1" applyFont="1" applyBorder="1" applyAlignment="1" applyProtection="1">
      <protection locked="0"/>
    </xf>
    <xf numFmtId="165" fontId="47" fillId="0" borderId="22" xfId="1" applyFont="1" applyBorder="1" applyAlignment="1" applyProtection="1">
      <alignment horizontal="center"/>
      <protection locked="0"/>
    </xf>
    <xf numFmtId="165" fontId="47" fillId="0" borderId="77"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165" fontId="22" fillId="0" borderId="21" xfId="1" applyFont="1" applyBorder="1" applyAlignment="1" applyProtection="1">
      <protection locked="0"/>
    </xf>
    <xf numFmtId="165" fontId="22" fillId="0" borderId="17" xfId="1" applyFont="1" applyBorder="1" applyAlignment="1" applyProtection="1">
      <protection locked="0"/>
    </xf>
    <xf numFmtId="165" fontId="22" fillId="0" borderId="60" xfId="1" applyFont="1" applyBorder="1" applyAlignment="1" applyProtection="1">
      <protection locked="0"/>
    </xf>
    <xf numFmtId="165" fontId="30" fillId="0" borderId="61" xfId="1" applyFont="1" applyBorder="1" applyAlignment="1" applyProtection="1">
      <protection locked="0"/>
    </xf>
    <xf numFmtId="165" fontId="30" fillId="0" borderId="46" xfId="1" applyFont="1" applyBorder="1" applyAlignment="1" applyProtection="1"/>
    <xf numFmtId="165" fontId="30" fillId="0" borderId="19" xfId="1" applyFont="1" applyBorder="1" applyAlignment="1" applyProtection="1"/>
    <xf numFmtId="165" fontId="30" fillId="0" borderId="35" xfId="2" applyNumberFormat="1" applyFont="1" applyBorder="1" applyAlignment="1" applyProtection="1">
      <protection locked="0"/>
    </xf>
    <xf numFmtId="165" fontId="30" fillId="0" borderId="61" xfId="2" applyNumberFormat="1" applyFont="1" applyBorder="1" applyAlignment="1" applyProtection="1">
      <protection locked="0"/>
    </xf>
    <xf numFmtId="165" fontId="30" fillId="0" borderId="21" xfId="1" applyFont="1" applyBorder="1" applyAlignment="1" applyProtection="1">
      <protection locked="0"/>
    </xf>
    <xf numFmtId="165" fontId="30" fillId="0" borderId="17" xfId="1" applyFont="1" applyBorder="1" applyAlignment="1" applyProtection="1">
      <protection locked="0"/>
    </xf>
    <xf numFmtId="165" fontId="30" fillId="0" borderId="60" xfId="1" applyFont="1" applyBorder="1" applyAlignment="1" applyProtection="1">
      <protection locked="0"/>
    </xf>
    <xf numFmtId="1" fontId="30" fillId="0" borderId="3" xfId="0" applyNumberFormat="1" applyFont="1" applyBorder="1" applyAlignment="1" applyProtection="1">
      <alignment horizontal="left"/>
      <protection locked="0"/>
    </xf>
    <xf numFmtId="165" fontId="30" fillId="0" borderId="46" xfId="2" applyNumberFormat="1" applyFont="1" applyBorder="1" applyProtection="1">
      <protection locked="0"/>
    </xf>
    <xf numFmtId="165" fontId="30" fillId="0" borderId="62" xfId="2" applyNumberFormat="1" applyFont="1" applyBorder="1" applyAlignment="1" applyProtection="1">
      <protection locked="0"/>
    </xf>
    <xf numFmtId="165" fontId="30" fillId="0" borderId="22" xfId="1" applyFont="1" applyBorder="1" applyAlignment="1" applyProtection="1">
      <protection locked="0"/>
    </xf>
    <xf numFmtId="165" fontId="30" fillId="0" borderId="3" xfId="1" applyFont="1" applyBorder="1" applyAlignment="1" applyProtection="1">
      <protection locked="0"/>
    </xf>
    <xf numFmtId="165" fontId="30" fillId="0" borderId="3" xfId="1" quotePrefix="1" applyFont="1" applyBorder="1" applyAlignment="1" applyProtection="1">
      <protection locked="0"/>
    </xf>
    <xf numFmtId="165" fontId="30" fillId="0" borderId="16" xfId="1" applyFont="1" applyBorder="1" applyAlignment="1" applyProtection="1">
      <protection locked="0"/>
    </xf>
    <xf numFmtId="165" fontId="30" fillId="0" borderId="62"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165" fontId="25" fillId="0" borderId="0" xfId="1" applyFont="1" applyFill="1" applyBorder="1" applyProtection="1">
      <protection locked="0"/>
    </xf>
    <xf numFmtId="0" fontId="3" fillId="0" borderId="0" xfId="0" quotePrefix="1" applyFont="1"/>
    <xf numFmtId="0" fontId="52" fillId="0" borderId="0" xfId="0" applyFont="1"/>
    <xf numFmtId="0" fontId="25" fillId="27" borderId="70" xfId="0" applyFont="1" applyFill="1" applyBorder="1" applyAlignment="1">
      <alignment horizontal="center"/>
    </xf>
    <xf numFmtId="0" fontId="52" fillId="27" borderId="68" xfId="0" applyFont="1" applyFill="1" applyBorder="1"/>
    <xf numFmtId="0" fontId="52" fillId="27" borderId="110" xfId="0" applyFont="1" applyFill="1" applyBorder="1"/>
    <xf numFmtId="0" fontId="25" fillId="27" borderId="91" xfId="0" applyFont="1" applyFill="1" applyBorder="1"/>
    <xf numFmtId="0" fontId="52" fillId="27" borderId="0" xfId="0" applyFont="1" applyFill="1"/>
    <xf numFmtId="0" fontId="52" fillId="27" borderId="92" xfId="0" applyFont="1" applyFill="1" applyBorder="1"/>
    <xf numFmtId="0" fontId="25" fillId="27" borderId="44" xfId="0" applyFont="1" applyFill="1" applyBorder="1"/>
    <xf numFmtId="0" fontId="52" fillId="27" borderId="71" xfId="0" applyFont="1" applyFill="1" applyBorder="1"/>
    <xf numFmtId="0" fontId="52" fillId="27" borderId="85" xfId="0" applyFont="1" applyFill="1" applyBorder="1"/>
    <xf numFmtId="0" fontId="53" fillId="0" borderId="0" xfId="0" applyFont="1"/>
    <xf numFmtId="0" fontId="25" fillId="0" borderId="0" xfId="0" quotePrefix="1" applyFont="1" applyAlignment="1">
      <alignment horizontal="center"/>
    </xf>
    <xf numFmtId="0" fontId="52" fillId="27" borderId="91"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0"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0"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applyAlignment="1">
      <alignment horizontal="center"/>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1" xfId="0" applyFont="1" applyBorder="1"/>
    <xf numFmtId="0" fontId="52" fillId="0" borderId="71" xfId="0" applyFont="1" applyBorder="1"/>
    <xf numFmtId="166" fontId="15" fillId="12" borderId="72"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43"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49"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0"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165" fontId="12" fillId="0" borderId="51" xfId="1" applyFont="1" applyBorder="1" applyAlignment="1" applyProtection="1">
      <alignment horizontal="right" vertical="center"/>
      <protection locked="0"/>
    </xf>
    <xf numFmtId="165" fontId="12" fillId="0" borderId="52" xfId="1" applyFont="1" applyBorder="1" applyAlignment="1" applyProtection="1">
      <alignment horizontal="right" vertical="center"/>
    </xf>
    <xf numFmtId="0" fontId="15" fillId="0" borderId="50"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165" fontId="12" fillId="0" borderId="6" xfId="1" applyFont="1" applyBorder="1" applyAlignment="1" applyProtection="1">
      <alignment horizontal="right" vertical="center"/>
      <protection locked="0"/>
    </xf>
    <xf numFmtId="165" fontId="12" fillId="0" borderId="53" xfId="1" applyFont="1" applyBorder="1" applyAlignment="1" applyProtection="1">
      <alignment horizontal="right" vertical="center"/>
    </xf>
    <xf numFmtId="165" fontId="68" fillId="2" borderId="33" xfId="1" applyFont="1" applyFill="1" applyBorder="1" applyAlignment="1" applyProtection="1">
      <alignment horizontal="right" vertical="center" wrapText="1"/>
      <protection locked="0"/>
    </xf>
    <xf numFmtId="165"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165" fontId="71" fillId="0" borderId="40" xfId="1" applyFont="1" applyBorder="1" applyAlignment="1" applyProtection="1">
      <alignment horizontal="right" vertical="center"/>
    </xf>
    <xf numFmtId="165" fontId="12" fillId="0" borderId="41" xfId="1" applyFont="1" applyBorder="1" applyAlignment="1" applyProtection="1">
      <alignment horizontal="right" vertical="center"/>
      <protection locked="0"/>
    </xf>
    <xf numFmtId="43" fontId="71" fillId="0" borderId="67" xfId="1" applyNumberFormat="1" applyFont="1" applyBorder="1" applyAlignment="1" applyProtection="1">
      <alignment horizontal="right" vertical="center"/>
    </xf>
    <xf numFmtId="165" fontId="12" fillId="0" borderId="7" xfId="1" applyFont="1" applyBorder="1" applyAlignment="1" applyProtection="1">
      <alignment horizontal="right" vertical="center"/>
      <protection locked="0"/>
    </xf>
    <xf numFmtId="165" fontId="12" fillId="0" borderId="7" xfId="1" applyFont="1" applyBorder="1" applyAlignment="1" applyProtection="1">
      <alignment horizontal="right" vertical="center"/>
    </xf>
    <xf numFmtId="43" fontId="71" fillId="0" borderId="7" xfId="1" applyNumberFormat="1" applyFont="1" applyBorder="1" applyAlignment="1" applyProtection="1">
      <alignment horizontal="right" vertical="center"/>
    </xf>
    <xf numFmtId="43" fontId="12" fillId="0" borderId="76"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5" xfId="0" applyFont="1" applyFill="1" applyBorder="1" applyAlignment="1" applyProtection="1">
      <alignment vertical="center"/>
      <protection locked="0"/>
    </xf>
    <xf numFmtId="43" fontId="12" fillId="5" borderId="76" xfId="1" applyNumberFormat="1" applyFont="1" applyFill="1" applyBorder="1" applyAlignment="1" applyProtection="1">
      <alignment horizontal="right" vertical="center"/>
      <protection locked="0"/>
    </xf>
    <xf numFmtId="43" fontId="71" fillId="0" borderId="76" xfId="1" applyNumberFormat="1" applyFont="1" applyBorder="1" applyAlignment="1" applyProtection="1">
      <alignment horizontal="right" vertical="center"/>
    </xf>
    <xf numFmtId="43" fontId="68" fillId="2" borderId="43" xfId="1" applyNumberFormat="1" applyFont="1" applyFill="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165" fontId="71" fillId="0" borderId="49"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7" xfId="2" applyNumberFormat="1" applyFont="1" applyFill="1" applyBorder="1" applyAlignment="1" applyProtection="1">
      <alignment horizontal="center" vertical="center" wrapText="1"/>
      <protection locked="0"/>
    </xf>
    <xf numFmtId="165" fontId="71" fillId="5" borderId="78"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165"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165"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165" fontId="71" fillId="0" borderId="78"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165" fontId="68" fillId="6" borderId="40" xfId="1" applyFont="1" applyFill="1" applyBorder="1" applyAlignment="1" applyProtection="1">
      <alignment horizontal="right" vertical="center"/>
    </xf>
    <xf numFmtId="165" fontId="71" fillId="0" borderId="66"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165" fontId="68" fillId="6" borderId="4" xfId="0" applyNumberFormat="1" applyFont="1" applyFill="1" applyBorder="1" applyAlignment="1">
      <alignment horizontal="right" vertical="center"/>
    </xf>
    <xf numFmtId="0" fontId="15" fillId="0" borderId="13" xfId="0" applyFont="1" applyBorder="1" applyAlignment="1" applyProtection="1">
      <alignment horizontal="right" vertical="center"/>
      <protection locked="0"/>
    </xf>
    <xf numFmtId="165"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165"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9"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2" xfId="0" applyNumberFormat="1" applyFont="1" applyBorder="1" applyAlignment="1" applyProtection="1">
      <alignment horizontal="center" vertical="center"/>
      <protection locked="0"/>
    </xf>
    <xf numFmtId="165" fontId="2" fillId="0" borderId="36" xfId="1" applyFont="1" applyBorder="1" applyAlignment="1" applyProtection="1">
      <alignment horizontal="right" vertical="center"/>
    </xf>
    <xf numFmtId="165" fontId="2" fillId="0" borderId="44" xfId="1" applyFont="1" applyBorder="1" applyAlignment="1" applyProtection="1">
      <alignment horizontal="right" vertical="center"/>
    </xf>
    <xf numFmtId="165" fontId="2" fillId="0" borderId="45" xfId="1" applyFont="1" applyBorder="1" applyAlignment="1" applyProtection="1">
      <alignment horizontal="right" vertical="center"/>
    </xf>
    <xf numFmtId="165"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5" fontId="2" fillId="0" borderId="46" xfId="1" applyFont="1" applyBorder="1" applyAlignment="1" applyProtection="1">
      <alignment horizontal="right" vertical="center"/>
    </xf>
    <xf numFmtId="165" fontId="2" fillId="0" borderId="16" xfId="1" applyFont="1" applyBorder="1" applyAlignment="1" applyProtection="1">
      <alignment horizontal="right" vertical="center"/>
    </xf>
    <xf numFmtId="165" fontId="2" fillId="0" borderId="3" xfId="1" applyFont="1" applyBorder="1" applyAlignment="1" applyProtection="1">
      <alignment horizontal="right" vertical="center"/>
    </xf>
    <xf numFmtId="165"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7" fontId="3" fillId="3" borderId="40" xfId="0" applyNumberFormat="1" applyFont="1" applyFill="1" applyBorder="1" applyAlignment="1" applyProtection="1">
      <alignment horizontal="center" vertical="center"/>
      <protection locked="0"/>
    </xf>
    <xf numFmtId="165" fontId="2" fillId="3" borderId="47" xfId="1" applyFont="1" applyFill="1" applyBorder="1" applyAlignment="1" applyProtection="1">
      <alignment horizontal="right" vertical="center"/>
    </xf>
    <xf numFmtId="165" fontId="2" fillId="3" borderId="48" xfId="1" applyFont="1" applyFill="1" applyBorder="1" applyAlignment="1" applyProtection="1">
      <alignment horizontal="right" vertical="center"/>
    </xf>
    <xf numFmtId="165" fontId="2" fillId="3" borderId="23" xfId="1" applyFont="1" applyFill="1" applyBorder="1" applyAlignment="1" applyProtection="1">
      <alignment horizontal="right" vertical="center"/>
    </xf>
    <xf numFmtId="165"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43" fontId="3" fillId="0" borderId="0" xfId="1" applyNumberFormat="1" applyFont="1" applyFill="1" applyBorder="1" applyAlignment="1" applyProtection="1">
      <alignment horizontal="center" vertical="center"/>
      <protection locked="0"/>
    </xf>
    <xf numFmtId="1" fontId="3" fillId="7" borderId="57" xfId="1" applyNumberFormat="1" applyFont="1" applyFill="1" applyBorder="1" applyAlignment="1" applyProtection="1">
      <alignment horizontal="center" vertical="center"/>
    </xf>
    <xf numFmtId="1" fontId="3" fillId="7" borderId="58"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43"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70"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0"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165"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16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165" fontId="4" fillId="3" borderId="4" xfId="1" applyFont="1" applyFill="1" applyBorder="1" applyAlignment="1">
      <alignment horizontal="center" vertical="center" wrapText="1"/>
    </xf>
    <xf numFmtId="165" fontId="4" fillId="8" borderId="33" xfId="1" applyFont="1" applyFill="1" applyBorder="1" applyAlignment="1">
      <alignment horizontal="center" vertical="center" wrapText="1"/>
    </xf>
    <xf numFmtId="165" fontId="4" fillId="11" borderId="4" xfId="1" applyFont="1" applyFill="1" applyBorder="1" applyAlignment="1">
      <alignment horizontal="center" vertical="center" wrapText="1"/>
    </xf>
    <xf numFmtId="165" fontId="12" fillId="0" borderId="45" xfId="0" applyNumberFormat="1" applyFont="1" applyBorder="1" applyAlignment="1">
      <alignment horizontal="right"/>
    </xf>
    <xf numFmtId="165" fontId="12" fillId="0" borderId="52" xfId="0" applyNumberFormat="1" applyFont="1" applyBorder="1" applyProtection="1">
      <protection locked="0"/>
    </xf>
    <xf numFmtId="165" fontId="12" fillId="0" borderId="44" xfId="0" applyNumberFormat="1" applyFont="1" applyBorder="1" applyAlignment="1">
      <alignment horizontal="right"/>
    </xf>
    <xf numFmtId="165" fontId="12" fillId="0" borderId="7" xfId="0" applyNumberFormat="1" applyFont="1" applyBorder="1" applyProtection="1">
      <protection locked="0"/>
    </xf>
    <xf numFmtId="165" fontId="4" fillId="2" borderId="43" xfId="0" applyNumberFormat="1" applyFont="1" applyFill="1" applyBorder="1" applyAlignment="1">
      <alignment horizontal="right"/>
    </xf>
    <xf numFmtId="165" fontId="4" fillId="8" borderId="53" xfId="0" applyNumberFormat="1" applyFont="1" applyFill="1" applyBorder="1"/>
    <xf numFmtId="165" fontId="4" fillId="3" borderId="4" xfId="0" applyNumberFormat="1" applyFont="1" applyFill="1" applyBorder="1" applyAlignment="1">
      <alignment horizontal="center"/>
    </xf>
    <xf numFmtId="165" fontId="4" fillId="11" borderId="2" xfId="0" applyNumberFormat="1" applyFont="1" applyFill="1" applyBorder="1"/>
    <xf numFmtId="0" fontId="4" fillId="3" borderId="4" xfId="0" applyFont="1" applyFill="1" applyBorder="1" applyAlignment="1">
      <alignment horizontal="center"/>
    </xf>
    <xf numFmtId="165" fontId="12" fillId="0" borderId="19" xfId="0" applyNumberFormat="1" applyFont="1" applyBorder="1" applyProtection="1">
      <protection locked="0"/>
    </xf>
    <xf numFmtId="165" fontId="12" fillId="0" borderId="49" xfId="0" applyNumberFormat="1" applyFont="1" applyBorder="1" applyProtection="1">
      <protection locked="0"/>
    </xf>
    <xf numFmtId="165" fontId="12" fillId="0" borderId="65" xfId="0" applyNumberFormat="1" applyFont="1" applyBorder="1"/>
    <xf numFmtId="165" fontId="12" fillId="0" borderId="59" xfId="0" applyNumberFormat="1" applyFont="1" applyBorder="1" applyProtection="1">
      <protection locked="0"/>
    </xf>
    <xf numFmtId="165" fontId="12" fillId="0" borderId="65" xfId="0" applyNumberFormat="1" applyFont="1" applyBorder="1" applyProtection="1">
      <protection locked="0"/>
    </xf>
    <xf numFmtId="165" fontId="12" fillId="0" borderId="44" xfId="0" applyNumberFormat="1" applyFont="1" applyBorder="1" applyAlignment="1" applyProtection="1">
      <alignment horizontal="right"/>
      <protection locked="0"/>
    </xf>
    <xf numFmtId="165" fontId="12" fillId="0" borderId="7" xfId="0" applyNumberFormat="1" applyFont="1" applyBorder="1"/>
    <xf numFmtId="165" fontId="12" fillId="0" borderId="12" xfId="0" applyNumberFormat="1" applyFont="1" applyBorder="1" applyProtection="1">
      <protection locked="0"/>
    </xf>
    <xf numFmtId="165" fontId="12" fillId="0" borderId="23" xfId="0" applyNumberFormat="1" applyFont="1" applyBorder="1" applyAlignment="1">
      <alignment horizontal="right"/>
    </xf>
    <xf numFmtId="165" fontId="12" fillId="0" borderId="66" xfId="0" applyNumberFormat="1" applyFont="1" applyBorder="1" applyProtection="1">
      <protection locked="0"/>
    </xf>
    <xf numFmtId="165" fontId="4" fillId="2" borderId="4" xfId="0" applyNumberFormat="1" applyFont="1" applyFill="1" applyBorder="1" applyAlignment="1">
      <alignment horizontal="right"/>
    </xf>
    <xf numFmtId="165" fontId="4" fillId="8" borderId="4" xfId="0" applyNumberFormat="1" applyFont="1" applyFill="1" applyBorder="1"/>
    <xf numFmtId="165" fontId="4" fillId="11" borderId="1" xfId="0" applyNumberFormat="1" applyFont="1" applyFill="1" applyBorder="1"/>
    <xf numFmtId="165"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165" fontId="12" fillId="0" borderId="67"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165"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165"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165" fontId="9" fillId="3" borderId="63" xfId="1" applyFont="1" applyFill="1" applyBorder="1" applyAlignment="1">
      <alignment horizontal="right" vertical="center"/>
    </xf>
    <xf numFmtId="0" fontId="8" fillId="0" borderId="59"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165" fontId="9" fillId="3" borderId="51" xfId="1" applyFont="1" applyFill="1" applyBorder="1" applyAlignment="1">
      <alignment horizontal="right" vertical="center"/>
    </xf>
    <xf numFmtId="0" fontId="8" fillId="0" borderId="19" xfId="0" applyFont="1" applyBorder="1" applyAlignment="1">
      <alignment vertical="center" wrapText="1"/>
    </xf>
    <xf numFmtId="165" fontId="9" fillId="3" borderId="5" xfId="1" applyFont="1" applyFill="1" applyBorder="1" applyAlignment="1">
      <alignment horizontal="right" vertical="center"/>
    </xf>
    <xf numFmtId="165" fontId="9" fillId="3" borderId="11" xfId="1" applyFont="1" applyFill="1" applyBorder="1" applyAlignment="1">
      <alignment horizontal="right" vertical="center"/>
    </xf>
    <xf numFmtId="165" fontId="9" fillId="3" borderId="5" xfId="1" applyFont="1" applyFill="1" applyBorder="1" applyAlignment="1">
      <alignment horizontal="right" vertical="center" wrapText="1"/>
    </xf>
    <xf numFmtId="165"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5"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170" fontId="19" fillId="0" borderId="0" xfId="1" applyNumberFormat="1" applyFont="1" applyFill="1" applyBorder="1" applyAlignment="1" applyProtection="1">
      <alignment horizontal="right"/>
      <protection locked="0"/>
    </xf>
    <xf numFmtId="0" fontId="1" fillId="0" borderId="0" xfId="0" applyFont="1" applyAlignment="1">
      <alignment horizontal="left"/>
    </xf>
    <xf numFmtId="165" fontId="19" fillId="0" borderId="0" xfId="1" applyFont="1" applyFill="1" applyBorder="1" applyAlignment="1" applyProtection="1">
      <alignment horizontal="right"/>
    </xf>
    <xf numFmtId="165" fontId="16" fillId="0" borderId="0" xfId="1" applyFont="1" applyFill="1" applyBorder="1" applyAlignment="1" applyProtection="1">
      <alignment horizontal="right"/>
      <protection locked="0"/>
    </xf>
    <xf numFmtId="165" fontId="19" fillId="0" borderId="0" xfId="2" applyNumberFormat="1" applyFont="1" applyFill="1" applyBorder="1" applyAlignment="1" applyProtection="1">
      <alignment horizontal="right"/>
    </xf>
    <xf numFmtId="170" fontId="16" fillId="0" borderId="0" xfId="0" quotePrefix="1" applyNumberFormat="1" applyFont="1" applyProtection="1">
      <protection locked="0"/>
    </xf>
    <xf numFmtId="0" fontId="37" fillId="20" borderId="0" xfId="0" applyFont="1" applyFill="1" applyAlignment="1">
      <alignment horizontal="center"/>
    </xf>
    <xf numFmtId="0" fontId="25" fillId="0" borderId="0" xfId="0" applyFont="1" applyAlignment="1">
      <alignment horizontal="center"/>
    </xf>
    <xf numFmtId="0" fontId="4" fillId="0" borderId="0" xfId="2" applyNumberFormat="1" applyFont="1" applyFill="1" applyBorder="1" applyAlignment="1" applyProtection="1">
      <alignment horizontal="center" vertical="center"/>
      <protection locked="0"/>
    </xf>
    <xf numFmtId="166" fontId="15" fillId="12" borderId="40" xfId="0" applyNumberFormat="1"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6" fillId="8" borderId="41" xfId="0" applyFont="1" applyFill="1" applyBorder="1" applyAlignment="1" applyProtection="1">
      <alignment horizontal="right" vertical="center"/>
      <protection locked="0"/>
    </xf>
    <xf numFmtId="1" fontId="15" fillId="8" borderId="40" xfId="2" applyNumberFormat="1" applyFont="1" applyFill="1" applyBorder="1" applyAlignment="1" applyProtection="1">
      <alignment horizontal="center" vertical="center"/>
    </xf>
    <xf numFmtId="0" fontId="36" fillId="0" borderId="0" xfId="0" applyFont="1" applyAlignment="1" applyProtection="1">
      <alignment horizontal="right" vertical="center"/>
      <protection locked="0"/>
    </xf>
    <xf numFmtId="1" fontId="15" fillId="0" borderId="0" xfId="2" applyNumberFormat="1" applyFont="1" applyFill="1" applyBorder="1" applyAlignment="1" applyProtection="1">
      <alignment horizontal="center" vertical="center"/>
    </xf>
    <xf numFmtId="0" fontId="68" fillId="18" borderId="4" xfId="0" applyFont="1" applyFill="1" applyBorder="1" applyAlignment="1">
      <alignment horizontal="center" vertical="center"/>
    </xf>
    <xf numFmtId="165" fontId="4" fillId="3" borderId="34" xfId="1" applyFont="1" applyFill="1" applyBorder="1" applyAlignment="1">
      <alignment horizontal="center" vertical="center" wrapText="1"/>
    </xf>
    <xf numFmtId="165" fontId="12" fillId="0" borderId="59" xfId="1" applyFont="1" applyBorder="1" applyAlignment="1" applyProtection="1">
      <alignment horizontal="right"/>
      <protection locked="0"/>
    </xf>
    <xf numFmtId="165" fontId="12" fillId="0" borderId="65" xfId="1" applyFont="1" applyBorder="1" applyAlignment="1" applyProtection="1">
      <alignment horizontal="right"/>
      <protection locked="0"/>
    </xf>
    <xf numFmtId="165" fontId="4" fillId="2" borderId="15" xfId="0" applyNumberFormat="1" applyFont="1" applyFill="1" applyBorder="1" applyAlignment="1">
      <alignment horizontal="right"/>
    </xf>
    <xf numFmtId="0" fontId="68" fillId="18" borderId="40" xfId="0" applyFont="1" applyFill="1" applyBorder="1" applyAlignment="1">
      <alignment horizontal="center" vertical="center"/>
    </xf>
    <xf numFmtId="165" fontId="4" fillId="2" borderId="1" xfId="0" applyNumberFormat="1" applyFont="1" applyFill="1" applyBorder="1" applyAlignment="1">
      <alignment horizontal="right"/>
    </xf>
    <xf numFmtId="165" fontId="4" fillId="16" borderId="1" xfId="0" applyNumberFormat="1" applyFont="1" applyFill="1" applyBorder="1" applyAlignment="1">
      <alignment horizontal="right"/>
    </xf>
    <xf numFmtId="165" fontId="12" fillId="0" borderId="35" xfId="0" applyNumberFormat="1" applyFont="1" applyBorder="1" applyAlignment="1">
      <alignment horizontal="right"/>
    </xf>
    <xf numFmtId="165" fontId="12" fillId="0" borderId="46" xfId="0" applyNumberFormat="1" applyFont="1" applyBorder="1" applyAlignment="1">
      <alignment horizontal="right"/>
    </xf>
    <xf numFmtId="165" fontId="4" fillId="2" borderId="113" xfId="0" applyNumberFormat="1" applyFont="1" applyFill="1" applyBorder="1" applyAlignment="1">
      <alignment horizontal="right"/>
    </xf>
    <xf numFmtId="0" fontId="4" fillId="3" borderId="38" xfId="0" applyFont="1" applyFill="1" applyBorder="1" applyAlignment="1">
      <alignment horizontal="center"/>
    </xf>
    <xf numFmtId="0" fontId="4" fillId="18" borderId="41" xfId="0" applyFont="1" applyFill="1" applyBorder="1" applyAlignment="1" applyProtection="1">
      <alignment horizontal="center" vertical="center" wrapText="1"/>
      <protection locked="0"/>
    </xf>
    <xf numFmtId="0" fontId="68" fillId="29" borderId="41" xfId="0" applyFont="1" applyFill="1" applyBorder="1" applyAlignment="1">
      <alignment horizontal="center" vertical="center"/>
    </xf>
    <xf numFmtId="0" fontId="16" fillId="29" borderId="0" xfId="0" applyFont="1" applyFill="1"/>
    <xf numFmtId="0" fontId="15" fillId="29" borderId="50" xfId="0" applyFont="1" applyFill="1" applyBorder="1" applyAlignment="1">
      <alignment horizontal="center" vertical="center"/>
    </xf>
    <xf numFmtId="0" fontId="15" fillId="29" borderId="0" xfId="0" applyFont="1" applyFill="1" applyAlignment="1">
      <alignment horizontal="center" vertical="center"/>
    </xf>
    <xf numFmtId="0" fontId="15" fillId="29" borderId="14" xfId="0" applyFont="1" applyFill="1" applyBorder="1" applyAlignment="1">
      <alignment horizontal="center" vertical="center"/>
    </xf>
    <xf numFmtId="0" fontId="45" fillId="0" borderId="112" xfId="0" applyFont="1" applyBorder="1" applyAlignment="1">
      <alignment horizontal="center" vertical="center"/>
    </xf>
    <xf numFmtId="0" fontId="39" fillId="6" borderId="4" xfId="0" applyFont="1" applyFill="1" applyBorder="1" applyAlignment="1" applyProtection="1">
      <alignment horizontal="center"/>
      <protection locked="0"/>
    </xf>
    <xf numFmtId="0" fontId="9" fillId="0" borderId="0" xfId="0" quotePrefix="1" applyFont="1" applyAlignment="1">
      <alignment vertical="center"/>
    </xf>
    <xf numFmtId="0" fontId="23" fillId="0" borderId="0" xfId="0" applyFont="1" applyAlignment="1">
      <alignment vertical="center"/>
    </xf>
    <xf numFmtId="0" fontId="25" fillId="0" borderId="0" xfId="0" applyFont="1" applyAlignment="1">
      <alignment vertical="center"/>
    </xf>
    <xf numFmtId="0" fontId="84" fillId="0" borderId="0" xfId="0" applyFont="1"/>
    <xf numFmtId="0" fontId="23" fillId="18" borderId="0" xfId="0" applyFont="1" applyFill="1"/>
    <xf numFmtId="0" fontId="0" fillId="18" borderId="0" xfId="0" applyFill="1"/>
    <xf numFmtId="165" fontId="7" fillId="6" borderId="4" xfId="3" applyNumberFormat="1" applyFont="1" applyFill="1" applyBorder="1" applyAlignment="1" applyProtection="1">
      <alignment horizontal="center"/>
      <protection locked="0"/>
    </xf>
    <xf numFmtId="170" fontId="8" fillId="0" borderId="0" xfId="0" applyNumberFormat="1" applyFont="1" applyAlignment="1" applyProtection="1">
      <alignment wrapText="1"/>
      <protection locked="0"/>
    </xf>
    <xf numFmtId="170" fontId="19" fillId="2" borderId="33" xfId="0" applyNumberFormat="1" applyFont="1" applyFill="1" applyBorder="1" applyAlignment="1" applyProtection="1">
      <alignment horizontal="center" vertical="center"/>
      <protection locked="0"/>
    </xf>
    <xf numFmtId="0" fontId="1" fillId="32" borderId="0" xfId="0" applyFont="1" applyFill="1"/>
    <xf numFmtId="1" fontId="7" fillId="0" borderId="54" xfId="0" applyNumberFormat="1" applyFont="1" applyBorder="1" applyAlignment="1" applyProtection="1">
      <alignment horizontal="center" vertical="center" wrapText="1"/>
      <protection locked="0"/>
    </xf>
    <xf numFmtId="170" fontId="7" fillId="0" borderId="55"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center" vertical="center"/>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170" fontId="1" fillId="0" borderId="0" xfId="0" applyNumberFormat="1" applyFont="1" applyProtection="1">
      <protection locked="0"/>
    </xf>
    <xf numFmtId="0" fontId="15" fillId="0" borderId="0" xfId="0" applyFont="1" applyAlignment="1">
      <alignment horizontal="center"/>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71" fontId="1" fillId="0" borderId="24" xfId="0" applyNumberFormat="1" applyFont="1" applyBorder="1"/>
    <xf numFmtId="165" fontId="3" fillId="0" borderId="28" xfId="2" applyNumberFormat="1" applyFont="1" applyFill="1" applyBorder="1" applyAlignment="1" applyProtection="1">
      <alignment horizontal="left" vertical="center"/>
      <protection locked="0"/>
    </xf>
    <xf numFmtId="165" fontId="1" fillId="0" borderId="29" xfId="0" applyNumberFormat="1" applyFont="1" applyBorder="1" applyProtection="1">
      <protection locked="0"/>
    </xf>
    <xf numFmtId="165" fontId="1" fillId="0" borderId="30" xfId="0" applyNumberFormat="1" applyFont="1" applyBorder="1" applyProtection="1">
      <protection locked="0"/>
    </xf>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71" fontId="1" fillId="0" borderId="24" xfId="0" applyNumberFormat="1" applyFont="1" applyBorder="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165" fontId="2" fillId="6" borderId="63" xfId="1" applyFont="1" applyFill="1" applyBorder="1" applyAlignment="1" applyProtection="1">
      <alignment vertical="center" shrinkToFit="1"/>
    </xf>
    <xf numFmtId="165" fontId="2" fillId="6" borderId="38" xfId="1" applyFont="1" applyFill="1" applyBorder="1" applyAlignment="1" applyProtection="1">
      <alignment vertical="center" shrinkToFit="1"/>
    </xf>
    <xf numFmtId="165" fontId="2" fillId="6" borderId="64" xfId="1" applyFont="1" applyFill="1" applyBorder="1" applyAlignment="1" applyProtection="1">
      <alignment vertical="center" shrinkToFit="1"/>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165" fontId="2" fillId="0" borderId="46" xfId="1" applyFont="1" applyBorder="1" applyAlignment="1" applyProtection="1"/>
    <xf numFmtId="165" fontId="2" fillId="0" borderId="19" xfId="1" applyFont="1" applyBorder="1" applyAlignment="1" applyProtection="1"/>
    <xf numFmtId="165" fontId="2" fillId="0" borderId="35" xfId="2" applyNumberFormat="1" applyFont="1" applyBorder="1" applyAlignment="1" applyProtection="1">
      <protection locked="0"/>
    </xf>
    <xf numFmtId="165" fontId="2" fillId="0" borderId="61" xfId="2" applyNumberFormat="1" applyFont="1" applyBorder="1" applyAlignment="1" applyProtection="1">
      <protection locked="0"/>
    </xf>
    <xf numFmtId="165" fontId="2" fillId="0" borderId="21" xfId="1" applyFont="1" applyBorder="1" applyAlignment="1" applyProtection="1">
      <protection locked="0"/>
    </xf>
    <xf numFmtId="165" fontId="2" fillId="0" borderId="17" xfId="1" applyFont="1" applyBorder="1" applyAlignment="1" applyProtection="1">
      <protection locked="0"/>
    </xf>
    <xf numFmtId="165" fontId="2" fillId="0" borderId="60" xfId="1" applyFont="1" applyBorder="1" applyAlignment="1" applyProtection="1">
      <protection locked="0"/>
    </xf>
    <xf numFmtId="165" fontId="2" fillId="0" borderId="61" xfId="1" applyFont="1" applyBorder="1" applyAlignment="1" applyProtection="1">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165" fontId="2" fillId="0" borderId="46" xfId="2" applyNumberFormat="1" applyFont="1" applyBorder="1" applyProtection="1">
      <protection locked="0"/>
    </xf>
    <xf numFmtId="165" fontId="2" fillId="0" borderId="62" xfId="2" applyNumberFormat="1" applyFont="1" applyBorder="1" applyAlignment="1" applyProtection="1">
      <protection locked="0"/>
    </xf>
    <xf numFmtId="165" fontId="2" fillId="0" borderId="22" xfId="1" applyFont="1" applyBorder="1" applyAlignment="1" applyProtection="1">
      <protection locked="0"/>
    </xf>
    <xf numFmtId="165" fontId="2" fillId="0" borderId="3" xfId="1" applyFont="1" applyBorder="1" applyAlignment="1" applyProtection="1">
      <protection locked="0"/>
    </xf>
    <xf numFmtId="165" fontId="2" fillId="0" borderId="16" xfId="1" applyFont="1" applyBorder="1" applyAlignment="1" applyProtection="1">
      <protection locked="0"/>
    </xf>
    <xf numFmtId="165" fontId="2" fillId="0" borderId="62" xfId="1" applyFont="1" applyBorder="1" applyAlignment="1" applyProtection="1">
      <protection locked="0"/>
    </xf>
    <xf numFmtId="165" fontId="2" fillId="0" borderId="46" xfId="1" applyFont="1" applyBorder="1" applyProtection="1">
      <protection locked="0"/>
    </xf>
    <xf numFmtId="165" fontId="2" fillId="0" borderId="0" xfId="2" applyNumberFormat="1" applyFont="1" applyProtection="1">
      <protection locked="0"/>
    </xf>
    <xf numFmtId="165" fontId="2" fillId="0" borderId="46" xfId="2" applyNumberFormat="1" applyFont="1" applyBorder="1" applyAlignment="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165"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165"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65" fontId="9" fillId="2" borderId="4" xfId="1" applyFont="1" applyFill="1" applyBorder="1" applyAlignment="1" applyProtection="1">
      <alignment horizontal="center" vertical="center"/>
    </xf>
    <xf numFmtId="165" fontId="9" fillId="6" borderId="4" xfId="1" applyFont="1" applyFill="1" applyBorder="1" applyAlignment="1" applyProtection="1">
      <alignment vertical="center"/>
    </xf>
    <xf numFmtId="10" fontId="2" fillId="0" borderId="3" xfId="4" applyNumberFormat="1" applyFont="1" applyBorder="1" applyProtection="1">
      <protection locked="0"/>
    </xf>
    <xf numFmtId="165"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165" fontId="2" fillId="0" borderId="35" xfId="1" applyFont="1" applyBorder="1" applyAlignment="1" applyProtection="1">
      <protection locked="0"/>
    </xf>
    <xf numFmtId="165" fontId="2" fillId="0" borderId="46" xfId="1" applyFont="1" applyBorder="1" applyAlignment="1" applyProtection="1">
      <protection locked="0"/>
    </xf>
    <xf numFmtId="165" fontId="3" fillId="0" borderId="3" xfId="1" applyFont="1" applyBorder="1" applyAlignment="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9" fillId="6" borderId="4" xfId="0" applyNumberFormat="1" applyFont="1" applyFill="1" applyBorder="1" applyAlignment="1">
      <alignment vertical="center"/>
    </xf>
    <xf numFmtId="170" fontId="3" fillId="0" borderId="0" xfId="0" applyNumberFormat="1" applyFont="1" applyAlignment="1" applyProtection="1">
      <alignment horizontal="left"/>
      <protection locked="0"/>
    </xf>
    <xf numFmtId="165" fontId="2" fillId="0" borderId="35" xfId="1" applyFont="1" applyBorder="1" applyAlignment="1" applyProtection="1"/>
    <xf numFmtId="170" fontId="1" fillId="9" borderId="14" xfId="0" quotePrefix="1" applyNumberFormat="1" applyFont="1" applyFill="1" applyBorder="1" applyProtection="1">
      <protection locked="0"/>
    </xf>
    <xf numFmtId="170" fontId="1" fillId="9" borderId="94" xfId="0" quotePrefix="1" applyNumberFormat="1" applyFont="1" applyFill="1" applyBorder="1" applyProtection="1">
      <protection locked="0"/>
    </xf>
    <xf numFmtId="165" fontId="2" fillId="0" borderId="69" xfId="1" applyFont="1" applyBorder="1" applyAlignment="1" applyProtection="1">
      <protection locked="0"/>
    </xf>
    <xf numFmtId="165" fontId="2" fillId="0" borderId="75" xfId="1" applyFont="1" applyBorder="1" applyAlignment="1" applyProtection="1">
      <protection locked="0"/>
    </xf>
    <xf numFmtId="165" fontId="2" fillId="0" borderId="73" xfId="1" applyFont="1" applyBorder="1" applyAlignment="1" applyProtection="1">
      <protection locked="0"/>
    </xf>
    <xf numFmtId="165" fontId="2" fillId="0" borderId="74" xfId="1" applyFont="1" applyBorder="1" applyAlignment="1" applyProtection="1">
      <protection locked="0"/>
    </xf>
    <xf numFmtId="165" fontId="2" fillId="0" borderId="70" xfId="1" applyFont="1" applyBorder="1" applyAlignment="1" applyProtection="1">
      <protection locked="0"/>
    </xf>
    <xf numFmtId="1" fontId="2" fillId="0" borderId="73" xfId="0" applyNumberFormat="1" applyFont="1" applyBorder="1" applyAlignment="1" applyProtection="1">
      <alignment horizontal="left"/>
      <protection locked="0"/>
    </xf>
    <xf numFmtId="1" fontId="2" fillId="0" borderId="74" xfId="0" applyNumberFormat="1" applyFont="1" applyBorder="1" applyAlignment="1" applyProtection="1">
      <alignment horizontal="left"/>
      <protection locked="0"/>
    </xf>
    <xf numFmtId="165" fontId="2" fillId="0" borderId="45" xfId="1" applyFont="1" applyBorder="1" applyAlignment="1" applyProtection="1">
      <protection locked="0"/>
    </xf>
    <xf numFmtId="165" fontId="2" fillId="0" borderId="79" xfId="1" applyFont="1" applyBorder="1" applyAlignment="1" applyProtection="1">
      <protection locked="0"/>
    </xf>
    <xf numFmtId="165"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165" fontId="9" fillId="6" borderId="4" xfId="0" applyNumberFormat="1" applyFont="1" applyFill="1" applyBorder="1" applyAlignment="1">
      <alignment vertical="center"/>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4" fillId="0" borderId="4" xfId="0" applyNumberFormat="1" applyFont="1" applyBorder="1" applyAlignment="1">
      <alignment horizontal="center" vertical="center"/>
    </xf>
    <xf numFmtId="1" fontId="87" fillId="0" borderId="3" xfId="0" applyNumberFormat="1" applyFont="1" applyBorder="1" applyAlignment="1" applyProtection="1">
      <alignment horizontal="left"/>
      <protection locked="0"/>
    </xf>
    <xf numFmtId="171" fontId="9" fillId="0" borderId="3" xfId="0" applyNumberFormat="1" applyFont="1" applyBorder="1" applyAlignment="1" applyProtection="1">
      <alignment vertical="center"/>
      <protection locked="0"/>
    </xf>
    <xf numFmtId="170" fontId="20" fillId="2" borderId="33" xfId="0" applyNumberFormat="1" applyFont="1" applyFill="1" applyBorder="1" applyAlignment="1" applyProtection="1">
      <alignment horizontal="center" vertical="center" wrapText="1"/>
      <protection locked="0"/>
    </xf>
    <xf numFmtId="172" fontId="17" fillId="0" borderId="3" xfId="0" applyNumberFormat="1" applyFont="1" applyBorder="1" applyAlignment="1" applyProtection="1">
      <alignment horizontal="center" vertical="center" wrapText="1"/>
      <protection locked="0"/>
    </xf>
    <xf numFmtId="170" fontId="16" fillId="29" borderId="0" xfId="0" applyNumberFormat="1" applyFont="1" applyFill="1" applyProtection="1">
      <protection locked="0"/>
    </xf>
    <xf numFmtId="170" fontId="16" fillId="29" borderId="32" xfId="0" applyNumberFormat="1" applyFont="1" applyFill="1" applyBorder="1" applyProtection="1">
      <protection locked="0"/>
    </xf>
    <xf numFmtId="170" fontId="17" fillId="29" borderId="0" xfId="0" applyNumberFormat="1" applyFont="1" applyFill="1" applyAlignment="1" applyProtection="1">
      <alignment horizontal="center" wrapText="1"/>
      <protection locked="0"/>
    </xf>
    <xf numFmtId="170" fontId="17" fillId="29" borderId="0" xfId="0" applyNumberFormat="1" applyFont="1" applyFill="1" applyProtection="1">
      <protection locked="0"/>
    </xf>
    <xf numFmtId="0" fontId="2" fillId="0" borderId="77" xfId="0" applyFont="1" applyBorder="1" applyAlignment="1" applyProtection="1">
      <alignment horizontal="center" vertical="center" wrapText="1"/>
      <protection locked="0"/>
    </xf>
    <xf numFmtId="170" fontId="20" fillId="2" borderId="41" xfId="0" applyNumberFormat="1" applyFont="1" applyFill="1" applyBorder="1" applyAlignment="1" applyProtection="1">
      <alignment horizontal="center" vertical="center" wrapText="1"/>
      <protection locked="0"/>
    </xf>
    <xf numFmtId="0" fontId="2" fillId="0" borderId="77"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165" fontId="9" fillId="2" borderId="43" xfId="1" applyFont="1" applyFill="1" applyBorder="1" applyAlignment="1" applyProtection="1">
      <alignment vertical="center"/>
    </xf>
    <xf numFmtId="172" fontId="17" fillId="0" borderId="23" xfId="0" applyNumberFormat="1" applyFont="1" applyBorder="1" applyAlignment="1" applyProtection="1">
      <alignment horizontal="center" vertical="center" wrapText="1"/>
      <protection locked="0"/>
    </xf>
    <xf numFmtId="170" fontId="22" fillId="2" borderId="33" xfId="0" applyNumberFormat="1" applyFont="1" applyFill="1" applyBorder="1" applyAlignment="1" applyProtection="1">
      <alignment horizontal="center" vertical="center" wrapText="1"/>
      <protection locked="0"/>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165"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165" fontId="3" fillId="20" borderId="0" xfId="1" applyFont="1" applyFill="1" applyBorder="1" applyAlignment="1" applyProtection="1">
      <alignment horizontal="center" vertical="center"/>
      <protection locked="0"/>
    </xf>
    <xf numFmtId="0" fontId="59" fillId="32" borderId="41" xfId="0" applyFont="1" applyFill="1" applyBorder="1" applyAlignment="1">
      <alignment horizontal="center"/>
    </xf>
    <xf numFmtId="0" fontId="59" fillId="32" borderId="50"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11" fillId="15" borderId="0" xfId="0" applyFont="1" applyFill="1" applyAlignment="1">
      <alignment horizontal="center"/>
    </xf>
    <xf numFmtId="170" fontId="19" fillId="0" borderId="9"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right"/>
      <protection locked="0"/>
    </xf>
    <xf numFmtId="170" fontId="19" fillId="0" borderId="10" xfId="1" applyNumberFormat="1" applyFont="1" applyFill="1" applyBorder="1" applyAlignment="1" applyProtection="1">
      <alignment horizontal="right"/>
      <protection locked="0"/>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0" fontId="61" fillId="5" borderId="13" xfId="3" applyFont="1" applyFill="1" applyBorder="1" applyAlignment="1" applyProtection="1">
      <alignment horizontal="center"/>
    </xf>
    <xf numFmtId="0" fontId="61" fillId="5" borderId="14" xfId="3" applyFont="1" applyFill="1" applyBorder="1" applyAlignment="1" applyProtection="1">
      <alignment horizontal="center"/>
    </xf>
    <xf numFmtId="0" fontId="61" fillId="5" borderId="15" xfId="3" applyFont="1" applyFill="1" applyBorder="1" applyAlignment="1" applyProtection="1">
      <alignment horizontal="center"/>
    </xf>
    <xf numFmtId="170" fontId="19" fillId="0" borderId="13" xfId="1" applyNumberFormat="1" applyFont="1" applyFill="1" applyBorder="1" applyAlignment="1" applyProtection="1">
      <alignment horizontal="left" vertical="center"/>
      <protection locked="0"/>
    </xf>
    <xf numFmtId="170" fontId="19" fillId="0" borderId="14" xfId="1" applyNumberFormat="1" applyFont="1" applyFill="1" applyBorder="1" applyAlignment="1" applyProtection="1">
      <alignment horizontal="left" vertical="center"/>
      <protection locked="0"/>
    </xf>
    <xf numFmtId="0" fontId="11" fillId="14" borderId="50" xfId="0" applyFont="1" applyFill="1" applyBorder="1" applyAlignment="1">
      <alignment horizontal="center"/>
    </xf>
    <xf numFmtId="0" fontId="59" fillId="5" borderId="41" xfId="0" applyFont="1" applyFill="1" applyBorder="1" applyAlignment="1">
      <alignment horizontal="center"/>
    </xf>
    <xf numFmtId="0" fontId="59" fillId="5" borderId="50" xfId="0" applyFont="1" applyFill="1" applyBorder="1" applyAlignment="1">
      <alignment horizontal="center"/>
    </xf>
    <xf numFmtId="0" fontId="59" fillId="5" borderId="18" xfId="0" applyFont="1" applyFill="1" applyBorder="1" applyAlignment="1">
      <alignment horizontal="center"/>
    </xf>
    <xf numFmtId="0" fontId="53" fillId="0" borderId="0" xfId="0" applyFont="1" applyAlignment="1">
      <alignment horizontal="left" vertical="center" wrapText="1"/>
    </xf>
    <xf numFmtId="165" fontId="21" fillId="0" borderId="0" xfId="1" applyFont="1" applyFill="1" applyBorder="1" applyAlignment="1" applyProtection="1">
      <alignment horizontal="center" vertical="center"/>
      <protection locked="0"/>
    </xf>
    <xf numFmtId="165" fontId="17" fillId="0" borderId="0" xfId="1" applyFont="1" applyFill="1" applyBorder="1" applyAlignment="1" applyProtection="1">
      <alignment horizontal="center"/>
      <protection locked="0"/>
    </xf>
    <xf numFmtId="165" fontId="16" fillId="0" borderId="0" xfId="1" applyFont="1" applyFill="1" applyBorder="1" applyAlignment="1" applyProtection="1">
      <protection locked="0"/>
    </xf>
    <xf numFmtId="0" fontId="1" fillId="0" borderId="0" xfId="0" applyFont="1" applyAlignment="1">
      <alignment horizontal="left"/>
    </xf>
    <xf numFmtId="165" fontId="19" fillId="6" borderId="33" xfId="1" applyFont="1" applyFill="1" applyBorder="1" applyAlignment="1" applyProtection="1">
      <alignment horizontal="center"/>
      <protection locked="0"/>
    </xf>
    <xf numFmtId="165" fontId="19" fillId="6" borderId="34" xfId="1" applyFont="1" applyFill="1" applyBorder="1" applyAlignment="1" applyProtection="1">
      <alignment horizontal="center"/>
      <protection locked="0"/>
    </xf>
    <xf numFmtId="165" fontId="19" fillId="6" borderId="1" xfId="1" applyFont="1" applyFill="1" applyBorder="1" applyAlignment="1" applyProtection="1">
      <alignment horizontal="center"/>
      <protection locked="0"/>
    </xf>
    <xf numFmtId="165" fontId="19" fillId="13" borderId="33" xfId="1" applyFont="1" applyFill="1" applyBorder="1" applyAlignment="1" applyProtection="1">
      <alignment horizontal="right"/>
      <protection locked="0"/>
    </xf>
    <xf numFmtId="165" fontId="19" fillId="13" borderId="34" xfId="1" applyFont="1" applyFill="1" applyBorder="1" applyAlignment="1" applyProtection="1">
      <alignment horizontal="right"/>
      <protection locked="0"/>
    </xf>
    <xf numFmtId="165" fontId="19" fillId="13" borderId="1" xfId="1" applyFont="1" applyFill="1" applyBorder="1" applyAlignment="1" applyProtection="1">
      <alignment horizontal="right"/>
      <protection locked="0"/>
    </xf>
    <xf numFmtId="165" fontId="19" fillId="13" borderId="33" xfId="1" applyFont="1" applyFill="1" applyBorder="1" applyAlignment="1" applyProtection="1">
      <alignment horizontal="right"/>
    </xf>
    <xf numFmtId="165" fontId="19" fillId="13" borderId="1" xfId="1" applyFont="1" applyFill="1" applyBorder="1" applyAlignment="1" applyProtection="1">
      <alignment horizontal="right"/>
    </xf>
    <xf numFmtId="165" fontId="19" fillId="2" borderId="33" xfId="1" applyFont="1" applyFill="1" applyBorder="1" applyAlignment="1" applyProtection="1">
      <alignment horizontal="right"/>
      <protection locked="0"/>
    </xf>
    <xf numFmtId="165" fontId="19" fillId="2" borderId="34" xfId="1" applyFont="1" applyFill="1" applyBorder="1" applyAlignment="1" applyProtection="1">
      <alignment horizontal="right"/>
      <protection locked="0"/>
    </xf>
    <xf numFmtId="165" fontId="19" fillId="2" borderId="1" xfId="1" applyFont="1" applyFill="1" applyBorder="1" applyAlignment="1" applyProtection="1">
      <alignment horizontal="right"/>
      <protection locked="0"/>
    </xf>
    <xf numFmtId="165" fontId="19" fillId="2" borderId="33" xfId="1" applyFont="1" applyFill="1" applyBorder="1" applyAlignment="1" applyProtection="1">
      <alignment horizontal="right"/>
    </xf>
    <xf numFmtId="165" fontId="19" fillId="2" borderId="1" xfId="1" applyFont="1" applyFill="1" applyBorder="1" applyAlignment="1" applyProtection="1">
      <alignment horizontal="right"/>
    </xf>
    <xf numFmtId="165" fontId="19" fillId="6" borderId="33" xfId="2" applyNumberFormat="1" applyFont="1" applyFill="1" applyBorder="1" applyAlignment="1" applyProtection="1">
      <alignment horizontal="right"/>
    </xf>
    <xf numFmtId="165" fontId="19" fillId="6" borderId="1" xfId="2" applyNumberFormat="1" applyFont="1" applyFill="1" applyBorder="1" applyAlignment="1" applyProtection="1">
      <alignment horizontal="right"/>
    </xf>
    <xf numFmtId="165" fontId="16" fillId="5" borderId="33" xfId="1" applyFont="1" applyFill="1" applyBorder="1" applyAlignment="1" applyProtection="1">
      <alignment horizontal="right"/>
      <protection locked="0"/>
    </xf>
    <xf numFmtId="165" fontId="16" fillId="5" borderId="1" xfId="1" applyFont="1" applyFill="1" applyBorder="1" applyAlignment="1" applyProtection="1">
      <alignment horizontal="right"/>
      <protection locked="0"/>
    </xf>
    <xf numFmtId="165" fontId="17" fillId="0" borderId="0" xfId="1" applyFont="1" applyFill="1" applyBorder="1" applyAlignment="1" applyProtection="1">
      <alignment horizontal="center" vertical="center"/>
      <protection locked="0"/>
    </xf>
    <xf numFmtId="1" fontId="86" fillId="0" borderId="16" xfId="0" applyNumberFormat="1" applyFont="1" applyBorder="1" applyAlignment="1" applyProtection="1">
      <alignment horizontal="center" vertical="center" wrapText="1"/>
      <protection locked="0"/>
    </xf>
    <xf numFmtId="1" fontId="86" fillId="0" borderId="77" xfId="0" applyNumberFormat="1" applyFont="1" applyBorder="1" applyAlignment="1" applyProtection="1">
      <alignment horizontal="center" vertical="center" wrapText="1"/>
      <protection locked="0"/>
    </xf>
    <xf numFmtId="165" fontId="3" fillId="0" borderId="93" xfId="1" applyFont="1" applyBorder="1" applyAlignment="1" applyProtection="1"/>
    <xf numFmtId="165" fontId="3" fillId="0" borderId="94" xfId="1" applyFont="1" applyBorder="1" applyAlignment="1" applyProtection="1"/>
    <xf numFmtId="165" fontId="8" fillId="0" borderId="16" xfId="1" applyFont="1" applyBorder="1" applyAlignment="1" applyProtection="1">
      <alignment horizontal="center" vertical="center"/>
      <protection locked="0"/>
    </xf>
    <xf numFmtId="165" fontId="8" fillId="0" borderId="80" xfId="1" applyFont="1" applyBorder="1" applyAlignment="1" applyProtection="1">
      <alignment horizontal="center" vertical="center"/>
      <protection locked="0"/>
    </xf>
    <xf numFmtId="165" fontId="2" fillId="0" borderId="48" xfId="1" applyFont="1" applyBorder="1" applyAlignment="1" applyProtection="1">
      <alignment vertical="center"/>
      <protection locked="0"/>
    </xf>
    <xf numFmtId="165" fontId="2" fillId="0" borderId="81" xfId="1" applyFont="1" applyBorder="1" applyAlignment="1" applyProtection="1">
      <alignment vertical="center"/>
      <protection locked="0"/>
    </xf>
    <xf numFmtId="165" fontId="8" fillId="0" borderId="3" xfId="1" applyFont="1" applyFill="1" applyBorder="1" applyAlignment="1" applyProtection="1">
      <alignment horizontal="right"/>
    </xf>
    <xf numFmtId="165" fontId="8" fillId="0" borderId="23" xfId="1" applyFont="1" applyFill="1" applyBorder="1" applyAlignment="1" applyProtection="1">
      <alignment horizontal="right"/>
    </xf>
    <xf numFmtId="165" fontId="4" fillId="13" borderId="33" xfId="1" applyFont="1" applyFill="1" applyBorder="1" applyAlignment="1" applyProtection="1">
      <alignment horizontal="right"/>
    </xf>
    <xf numFmtId="165" fontId="4" fillId="13" borderId="1" xfId="1" applyFont="1" applyFill="1" applyBorder="1" applyAlignment="1" applyProtection="1">
      <alignment horizontal="right"/>
    </xf>
    <xf numFmtId="165" fontId="2" fillId="0" borderId="16" xfId="1" applyFont="1" applyBorder="1" applyAlignment="1" applyProtection="1">
      <alignment vertical="center"/>
      <protection locked="0"/>
    </xf>
    <xf numFmtId="165" fontId="2" fillId="0" borderId="80" xfId="1" applyFont="1" applyBorder="1" applyAlignment="1" applyProtection="1">
      <alignment vertical="center"/>
      <protection locked="0"/>
    </xf>
    <xf numFmtId="165" fontId="3" fillId="0" borderId="15" xfId="1" applyFont="1" applyBorder="1" applyAlignment="1" applyProtection="1"/>
    <xf numFmtId="165" fontId="2" fillId="0" borderId="16" xfId="1" applyFont="1" applyBorder="1" applyAlignment="1" applyProtection="1"/>
    <xf numFmtId="165" fontId="2" fillId="0" borderId="65" xfId="1" applyFont="1" applyBorder="1" applyAlignment="1" applyProtection="1"/>
    <xf numFmtId="165" fontId="2" fillId="0" borderId="80" xfId="1" applyFont="1" applyBorder="1" applyAlignment="1" applyProtection="1"/>
    <xf numFmtId="165" fontId="2" fillId="0" borderId="16" xfId="1" applyFont="1" applyBorder="1" applyAlignment="1" applyProtection="1">
      <protection locked="0"/>
    </xf>
    <xf numFmtId="165" fontId="2" fillId="0" borderId="77" xfId="1" applyFont="1" applyBorder="1" applyAlignment="1" applyProtection="1">
      <protection locked="0"/>
    </xf>
    <xf numFmtId="165" fontId="2" fillId="0" borderId="3" xfId="1" applyFont="1" applyBorder="1" applyAlignment="1" applyProtection="1">
      <alignment horizontal="right" vertical="center"/>
      <protection locked="0"/>
    </xf>
    <xf numFmtId="165" fontId="1" fillId="0" borderId="16" xfId="1" applyFont="1" applyBorder="1" applyAlignment="1" applyProtection="1">
      <protection locked="0"/>
    </xf>
    <xf numFmtId="165" fontId="8" fillId="0" borderId="17" xfId="1" applyFont="1" applyBorder="1" applyAlignment="1" applyProtection="1">
      <alignment horizontal="right"/>
    </xf>
    <xf numFmtId="165" fontId="2" fillId="0" borderId="16" xfId="1" applyFont="1" applyFill="1" applyBorder="1" applyAlignment="1" applyProtection="1">
      <protection locked="0"/>
    </xf>
    <xf numFmtId="165" fontId="2" fillId="0" borderId="80" xfId="1" applyFont="1" applyFill="1" applyBorder="1" applyAlignment="1" applyProtection="1">
      <protection locked="0"/>
    </xf>
    <xf numFmtId="170" fontId="4" fillId="6" borderId="51" xfId="1" applyNumberFormat="1" applyFont="1" applyFill="1" applyBorder="1" applyAlignment="1" applyProtection="1">
      <alignment horizontal="center"/>
      <protection locked="0"/>
    </xf>
    <xf numFmtId="170" fontId="4" fillId="6" borderId="87" xfId="1" applyNumberFormat="1" applyFont="1" applyFill="1" applyBorder="1" applyAlignment="1" applyProtection="1">
      <alignment horizontal="center"/>
      <protection locked="0"/>
    </xf>
    <xf numFmtId="170" fontId="4" fillId="6" borderId="71"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0"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165" fontId="87" fillId="0" borderId="42" xfId="1" applyFont="1" applyBorder="1" applyAlignment="1" applyProtection="1">
      <alignment horizontal="center"/>
    </xf>
    <xf numFmtId="165" fontId="87" fillId="0" borderId="43" xfId="1" applyFont="1" applyBorder="1" applyAlignment="1" applyProtection="1">
      <alignment horizontal="center"/>
    </xf>
    <xf numFmtId="165" fontId="8" fillId="0" borderId="17" xfId="1" applyFont="1" applyFill="1" applyBorder="1" applyAlignment="1" applyProtection="1">
      <alignment horizontal="right"/>
    </xf>
    <xf numFmtId="170" fontId="9" fillId="0" borderId="33" xfId="0" applyNumberFormat="1" applyFont="1" applyBorder="1" applyAlignment="1" applyProtection="1">
      <alignment horizontal="right" vertical="center" wrapText="1"/>
      <protection locked="0"/>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165" fontId="4" fillId="6" borderId="33" xfId="1" applyFont="1" applyFill="1" applyBorder="1" applyAlignment="1" applyProtection="1">
      <alignment horizontal="center"/>
    </xf>
    <xf numFmtId="165" fontId="4" fillId="6" borderId="1" xfId="1" applyFont="1" applyFill="1" applyBorder="1" applyAlignment="1" applyProtection="1">
      <alignment horizontal="center"/>
    </xf>
    <xf numFmtId="165" fontId="4" fillId="2" borderId="38" xfId="1" applyFont="1" applyFill="1" applyBorder="1" applyAlignment="1" applyProtection="1">
      <alignment horizontal="right"/>
    </xf>
    <xf numFmtId="165"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2" xfId="2" applyNumberFormat="1" applyFont="1" applyFill="1" applyBorder="1" applyAlignment="1" applyProtection="1">
      <alignment horizontal="center"/>
      <protection locked="0"/>
    </xf>
    <xf numFmtId="165" fontId="12" fillId="5" borderId="33" xfId="1" applyFont="1" applyFill="1" applyBorder="1" applyAlignment="1" applyProtection="1">
      <alignment horizontal="right"/>
      <protection locked="0"/>
    </xf>
    <xf numFmtId="165" fontId="12" fillId="5" borderId="112" xfId="1" applyFont="1" applyFill="1" applyBorder="1" applyAlignment="1" applyProtection="1">
      <alignment horizontal="right"/>
      <protection locked="0"/>
    </xf>
    <xf numFmtId="165" fontId="4" fillId="2" borderId="13" xfId="1" applyFont="1" applyFill="1" applyBorder="1" applyAlignment="1" applyProtection="1">
      <alignment horizontal="right"/>
    </xf>
    <xf numFmtId="165" fontId="4" fillId="2" borderId="94" xfId="1" applyFont="1" applyFill="1" applyBorder="1" applyAlignment="1" applyProtection="1">
      <alignment horizontal="right"/>
    </xf>
    <xf numFmtId="170" fontId="4" fillId="3" borderId="33"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4" fillId="0" borderId="9" xfId="1" applyNumberFormat="1" applyFont="1" applyFill="1" applyBorder="1" applyAlignment="1" applyProtection="1">
      <alignment horizontal="left"/>
      <protection locked="0"/>
    </xf>
    <xf numFmtId="170" fontId="4" fillId="0" borderId="71" xfId="1" applyNumberFormat="1" applyFont="1" applyFill="1" applyBorder="1" applyAlignment="1" applyProtection="1">
      <alignment horizontal="left"/>
      <protection locked="0"/>
    </xf>
    <xf numFmtId="170" fontId="1" fillId="0" borderId="0" xfId="0" applyNumberFormat="1" applyFont="1" applyAlignment="1" applyProtection="1">
      <alignment horizontal="left"/>
      <protection locked="0"/>
    </xf>
    <xf numFmtId="170" fontId="88" fillId="0" borderId="41" xfId="0" applyNumberFormat="1" applyFont="1" applyBorder="1" applyAlignment="1" applyProtection="1">
      <alignment horizontal="center" vertical="center"/>
      <protection locked="0"/>
    </xf>
    <xf numFmtId="170" fontId="88" fillId="0" borderId="50"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70" fontId="4" fillId="0" borderId="71"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65" fontId="2" fillId="0" borderId="44" xfId="1" applyFont="1" applyBorder="1" applyAlignment="1" applyProtection="1">
      <protection locked="0"/>
    </xf>
    <xf numFmtId="165" fontId="2" fillId="0" borderId="85" xfId="1" applyFont="1" applyBorder="1" applyAlignment="1" applyProtection="1">
      <protection locked="0"/>
    </xf>
    <xf numFmtId="165" fontId="4" fillId="2" borderId="15" xfId="1" applyFont="1" applyFill="1" applyBorder="1" applyAlignment="1" applyProtection="1">
      <alignment horizontal="right"/>
    </xf>
    <xf numFmtId="170" fontId="2" fillId="0" borderId="51"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2" fillId="0" borderId="88" xfId="0" applyNumberFormat="1" applyFont="1" applyBorder="1" applyAlignment="1" applyProtection="1">
      <alignment wrapText="1"/>
      <protection locked="0"/>
    </xf>
    <xf numFmtId="170" fontId="9" fillId="0" borderId="89" xfId="0" applyNumberFormat="1" applyFont="1" applyBorder="1" applyAlignment="1" applyProtection="1">
      <alignment horizontal="center" wrapText="1"/>
      <protection locked="0"/>
    </xf>
    <xf numFmtId="170" fontId="9" fillId="0" borderId="90"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9" fillId="0" borderId="94"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65" fontId="4" fillId="6" borderId="33" xfId="1" applyFont="1" applyFill="1" applyBorder="1" applyAlignment="1" applyProtection="1">
      <alignment horizontal="right"/>
    </xf>
    <xf numFmtId="165" fontId="4" fillId="6" borderId="112" xfId="1" applyFont="1" applyFill="1" applyBorder="1" applyAlignment="1" applyProtection="1">
      <alignment horizontal="right"/>
    </xf>
    <xf numFmtId="170" fontId="9" fillId="0" borderId="3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165" fontId="2" fillId="0" borderId="60" xfId="1" applyFont="1" applyBorder="1" applyAlignment="1" applyProtection="1"/>
    <xf numFmtId="165" fontId="2" fillId="0" borderId="59" xfId="1" applyFont="1" applyBorder="1" applyAlignment="1" applyProtection="1"/>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170" fontId="2" fillId="0" borderId="5" xfId="0" applyNumberFormat="1" applyFont="1" applyBorder="1" applyAlignment="1" applyProtection="1">
      <alignment wrapText="1"/>
      <protection locked="0"/>
    </xf>
    <xf numFmtId="170" fontId="2" fillId="0" borderId="80" xfId="0" applyNumberFormat="1" applyFont="1" applyBorder="1" applyAlignment="1" applyProtection="1">
      <alignment wrapText="1"/>
      <protection locked="0"/>
    </xf>
    <xf numFmtId="170" fontId="2" fillId="0" borderId="77" xfId="0" applyNumberFormat="1" applyFont="1" applyBorder="1" applyAlignment="1" applyProtection="1">
      <alignment wrapText="1"/>
      <protection locked="0"/>
    </xf>
    <xf numFmtId="170" fontId="3" fillId="0" borderId="6"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170" fontId="3" fillId="0" borderId="82" xfId="0" applyNumberFormat="1" applyFont="1" applyBorder="1" applyAlignment="1" applyProtection="1">
      <alignment horizontal="right" wrapText="1"/>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65" fontId="2" fillId="0" borderId="60" xfId="1" applyFont="1" applyBorder="1" applyAlignment="1" applyProtection="1">
      <protection locked="0"/>
    </xf>
    <xf numFmtId="165" fontId="2" fillId="0" borderId="88" xfId="1" applyFont="1" applyBorder="1" applyAlignment="1" applyProtection="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170" fontId="2" fillId="6" borderId="106" xfId="0" applyNumberFormat="1" applyFont="1" applyFill="1" applyBorder="1" applyAlignment="1" applyProtection="1">
      <alignment horizontal="center"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5" xfId="0" applyNumberFormat="1" applyFont="1" applyBorder="1" applyAlignment="1" applyProtection="1">
      <alignment horizontal="center" wrapText="1"/>
      <protection locked="0"/>
    </xf>
    <xf numFmtId="39" fontId="9" fillId="0" borderId="95"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2" fillId="0" borderId="16" xfId="1" applyNumberFormat="1" applyFont="1" applyBorder="1" applyAlignment="1" applyProtection="1">
      <alignment horizontal="left"/>
      <protection locked="0"/>
    </xf>
    <xf numFmtId="170" fontId="2" fillId="0" borderId="65" xfId="1" applyNumberFormat="1" applyFont="1" applyBorder="1" applyAlignment="1" applyProtection="1">
      <alignment horizontal="left"/>
      <protection locked="0"/>
    </xf>
    <xf numFmtId="170" fontId="11" fillId="12" borderId="83" xfId="0" applyNumberFormat="1" applyFont="1" applyFill="1" applyBorder="1" applyAlignment="1" applyProtection="1">
      <alignment horizontal="center" vertical="center"/>
      <protection locked="0"/>
    </xf>
    <xf numFmtId="170" fontId="11" fillId="12" borderId="101" xfId="0" applyNumberFormat="1" applyFont="1" applyFill="1" applyBorder="1" applyAlignment="1" applyProtection="1">
      <alignment horizontal="center" vertical="center"/>
      <protection locked="0"/>
    </xf>
    <xf numFmtId="170" fontId="11" fillId="12" borderId="99" xfId="0" applyNumberFormat="1" applyFont="1" applyFill="1" applyBorder="1" applyAlignment="1" applyProtection="1">
      <alignment horizontal="center" vertical="center"/>
      <protection locked="0"/>
    </xf>
    <xf numFmtId="170" fontId="2" fillId="0" borderId="16" xfId="1" applyNumberFormat="1" applyFont="1" applyBorder="1" applyAlignment="1" applyProtection="1">
      <alignment horizontal="left" vertical="center" wrapText="1"/>
      <protection locked="0"/>
    </xf>
    <xf numFmtId="170" fontId="2" fillId="0" borderId="65" xfId="1" applyNumberFormat="1" applyFont="1" applyBorder="1" applyAlignment="1" applyProtection="1">
      <alignment horizontal="left" vertical="center" wrapText="1"/>
      <protection locked="0"/>
    </xf>
    <xf numFmtId="170" fontId="2" fillId="0" borderId="16" xfId="0" applyNumberFormat="1" applyFont="1" applyBorder="1" applyAlignment="1" applyProtection="1">
      <alignment horizontal="left" vertical="center" wrapText="1"/>
      <protection locked="0"/>
    </xf>
    <xf numFmtId="170" fontId="2" fillId="0" borderId="65" xfId="0" applyNumberFormat="1" applyFont="1" applyBorder="1" applyAlignment="1" applyProtection="1">
      <alignment horizontal="left" vertical="center" wrapText="1"/>
      <protection locked="0"/>
    </xf>
    <xf numFmtId="39" fontId="3" fillId="2" borderId="107" xfId="2" applyNumberFormat="1" applyFont="1" applyFill="1" applyBorder="1" applyAlignment="1" applyProtection="1">
      <alignment horizontal="right" vertical="center"/>
      <protection locked="0"/>
    </xf>
    <xf numFmtId="39" fontId="3" fillId="2" borderId="108" xfId="2" applyNumberFormat="1" applyFont="1" applyFill="1" applyBorder="1" applyAlignment="1" applyProtection="1">
      <alignment horizontal="right" vertical="center"/>
      <protection locked="0"/>
    </xf>
    <xf numFmtId="170" fontId="11" fillId="12" borderId="84" xfId="0" applyNumberFormat="1" applyFont="1" applyFill="1" applyBorder="1" applyAlignment="1" applyProtection="1">
      <alignment horizontal="center" vertical="center"/>
      <protection locked="0"/>
    </xf>
    <xf numFmtId="170" fontId="11" fillId="12" borderId="97" xfId="0" applyNumberFormat="1" applyFont="1" applyFill="1" applyBorder="1" applyAlignment="1" applyProtection="1">
      <alignment horizontal="center" vertical="center"/>
      <protection locked="0"/>
    </xf>
    <xf numFmtId="170" fontId="4" fillId="0" borderId="50"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170" fontId="1" fillId="0" borderId="16" xfId="1" applyNumberFormat="1" applyFont="1" applyBorder="1" applyAlignment="1" applyProtection="1">
      <alignment horizontal="left" vertical="center" wrapText="1"/>
      <protection locked="0"/>
    </xf>
    <xf numFmtId="170" fontId="1" fillId="0" borderId="65" xfId="1" applyNumberFormat="1" applyFont="1" applyBorder="1" applyAlignment="1" applyProtection="1">
      <alignment horizontal="left" vertical="center" wrapText="1"/>
      <protection locked="0"/>
    </xf>
    <xf numFmtId="170" fontId="11" fillId="0" borderId="14" xfId="0" applyNumberFormat="1" applyFont="1" applyBorder="1" applyAlignment="1" applyProtection="1">
      <alignment horizontal="center" vertical="center"/>
      <protection locked="0"/>
    </xf>
    <xf numFmtId="170" fontId="11" fillId="0" borderId="114" xfId="0" applyNumberFormat="1" applyFont="1" applyBorder="1" applyAlignment="1" applyProtection="1">
      <alignment horizontal="center" vertical="center"/>
      <protection locked="0"/>
    </xf>
    <xf numFmtId="170" fontId="1" fillId="0" borderId="60" xfId="1" applyNumberFormat="1" applyFont="1" applyBorder="1" applyAlignment="1" applyProtection="1">
      <alignment vertical="center" wrapText="1"/>
      <protection locked="0"/>
    </xf>
    <xf numFmtId="170" fontId="1" fillId="0" borderId="59" xfId="1" applyNumberFormat="1" applyFont="1" applyBorder="1" applyAlignment="1" applyProtection="1">
      <alignment vertical="center" wrapText="1"/>
      <protection locked="0"/>
    </xf>
    <xf numFmtId="170" fontId="15" fillId="0" borderId="16" xfId="0" applyNumberFormat="1" applyFont="1" applyBorder="1" applyAlignment="1" applyProtection="1">
      <alignment horizontal="center" vertical="center"/>
      <protection locked="0"/>
    </xf>
    <xf numFmtId="170" fontId="15" fillId="0" borderId="77" xfId="0" applyNumberFormat="1" applyFont="1" applyBorder="1" applyAlignment="1" applyProtection="1">
      <alignment horizontal="center" vertical="center"/>
      <protection locked="0"/>
    </xf>
    <xf numFmtId="170" fontId="4" fillId="0" borderId="83" xfId="0" applyNumberFormat="1" applyFont="1" applyBorder="1" applyAlignment="1" applyProtection="1">
      <alignment horizontal="center" vertical="center"/>
      <protection locked="0"/>
    </xf>
    <xf numFmtId="170" fontId="4" fillId="0" borderId="84" xfId="0" applyNumberFormat="1" applyFont="1" applyBorder="1" applyAlignment="1" applyProtection="1">
      <alignment horizontal="center" vertical="center"/>
      <protection locked="0"/>
    </xf>
    <xf numFmtId="39" fontId="3" fillId="2" borderId="103" xfId="2" applyNumberFormat="1" applyFont="1" applyFill="1" applyBorder="1" applyAlignment="1" applyProtection="1">
      <alignment horizontal="right" vertical="center"/>
      <protection locked="0"/>
    </xf>
    <xf numFmtId="39" fontId="3" fillId="2" borderId="104" xfId="2" applyNumberFormat="1" applyFont="1" applyFill="1" applyBorder="1" applyAlignment="1" applyProtection="1">
      <alignment horizontal="right" vertical="center"/>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9" fillId="3" borderId="41" xfId="0" applyNumberFormat="1" applyFont="1" applyFill="1" applyBorder="1" applyAlignment="1" applyProtection="1">
      <alignment horizontal="center" vertical="center"/>
      <protection locked="0"/>
    </xf>
    <xf numFmtId="170" fontId="9" fillId="3" borderId="50"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1" fillId="0" borderId="49" xfId="0" applyNumberFormat="1" applyFont="1" applyBorder="1" applyAlignment="1" applyProtection="1">
      <protection locked="0"/>
    </xf>
    <xf numFmtId="165" fontId="3" fillId="2" borderId="105" xfId="1" applyFont="1" applyFill="1" applyBorder="1" applyAlignment="1" applyProtection="1">
      <alignment horizontal="right" vertical="center"/>
    </xf>
    <xf numFmtId="165" fontId="3" fillId="2" borderId="104" xfId="1" applyFont="1" applyFill="1" applyBorder="1" applyAlignment="1" applyProtection="1">
      <alignment horizontal="right" vertical="center"/>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0"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4" fillId="12" borderId="1"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center"/>
      <protection locked="0"/>
    </xf>
    <xf numFmtId="170" fontId="9" fillId="4" borderId="95"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6" xfId="0" applyNumberFormat="1" applyFont="1" applyFill="1" applyBorder="1" applyAlignment="1" applyProtection="1">
      <alignment horizontal="center" wrapText="1"/>
      <protection locked="0"/>
    </xf>
    <xf numFmtId="165" fontId="8" fillId="0" borderId="65" xfId="1" applyFont="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87" xfId="0" applyNumberFormat="1" applyFont="1" applyFill="1" applyBorder="1" applyAlignment="1" applyProtection="1">
      <alignment horizontal="center" vertical="center"/>
      <protection locked="0"/>
    </xf>
    <xf numFmtId="170" fontId="9" fillId="3" borderId="59" xfId="0" applyNumberFormat="1" applyFont="1" applyFill="1" applyBorder="1" applyAlignment="1" applyProtection="1">
      <alignment horizontal="center" vertical="center"/>
      <protection locked="0"/>
    </xf>
    <xf numFmtId="165" fontId="4" fillId="3" borderId="38" xfId="1" applyFont="1" applyFill="1" applyBorder="1" applyAlignment="1" applyProtection="1">
      <alignment horizontal="center"/>
      <protection locked="0"/>
    </xf>
    <xf numFmtId="165" fontId="4" fillId="3" borderId="39" xfId="1" applyFont="1" applyFill="1" applyBorder="1" applyAlignment="1" applyProtection="1">
      <alignment horizontal="center"/>
      <protection locked="0"/>
    </xf>
    <xf numFmtId="170" fontId="9" fillId="0" borderId="16" xfId="0" applyNumberFormat="1" applyFont="1" applyBorder="1" applyAlignment="1" applyProtection="1">
      <alignment horizontal="center" vertical="center"/>
      <protection locked="0"/>
    </xf>
    <xf numFmtId="170" fontId="1" fillId="0" borderId="65" xfId="0" applyNumberFormat="1" applyFont="1" applyBorder="1" applyAlignment="1" applyProtection="1">
      <protection locked="0"/>
    </xf>
    <xf numFmtId="165" fontId="2" fillId="0" borderId="3" xfId="1" applyFont="1" applyFill="1" applyBorder="1" applyAlignment="1" applyProtection="1">
      <alignment horizontal="right"/>
      <protection locked="0"/>
    </xf>
    <xf numFmtId="165" fontId="1" fillId="0" borderId="19" xfId="1" applyFont="1" applyBorder="1" applyAlignment="1" applyProtection="1">
      <protection locked="0"/>
    </xf>
    <xf numFmtId="165" fontId="2" fillId="0" borderId="23" xfId="1" applyFont="1" applyBorder="1" applyAlignment="1" applyProtection="1">
      <alignment horizontal="right" vertical="center"/>
      <protection locked="0"/>
    </xf>
    <xf numFmtId="165" fontId="1" fillId="0" borderId="20" xfId="1" applyFont="1" applyBorder="1" applyAlignment="1" applyProtection="1">
      <protection locked="0"/>
    </xf>
    <xf numFmtId="170" fontId="4" fillId="0" borderId="16" xfId="0" applyNumberFormat="1" applyFont="1" applyBorder="1" applyAlignment="1" applyProtection="1">
      <alignment horizontal="center" wrapText="1"/>
      <protection locked="0"/>
    </xf>
    <xf numFmtId="170" fontId="4" fillId="0" borderId="77" xfId="0" applyNumberFormat="1" applyFont="1" applyBorder="1" applyAlignment="1" applyProtection="1">
      <alignment horizontal="center" wrapText="1"/>
      <protection locked="0"/>
    </xf>
    <xf numFmtId="170" fontId="4" fillId="3" borderId="34" xfId="0" applyNumberFormat="1" applyFont="1" applyFill="1" applyBorder="1" applyAlignment="1" applyProtection="1">
      <alignment horizontal="center"/>
      <protection locked="0"/>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165" fontId="4" fillId="3" borderId="56"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165" fontId="4" fillId="2" borderId="33" xfId="1" applyFont="1" applyFill="1" applyBorder="1" applyAlignment="1" applyProtection="1">
      <alignment horizontal="right"/>
    </xf>
    <xf numFmtId="165" fontId="4" fillId="2" borderId="1" xfId="1" applyFont="1" applyFill="1" applyBorder="1" applyAlignment="1" applyProtection="1">
      <alignment horizontal="right"/>
    </xf>
    <xf numFmtId="165" fontId="4" fillId="6" borderId="33" xfId="1" applyFont="1" applyFill="1" applyBorder="1" applyAlignment="1" applyProtection="1">
      <alignment horizontal="center"/>
      <protection locked="0"/>
    </xf>
    <xf numFmtId="165" fontId="4" fillId="6" borderId="34" xfId="1" applyFont="1" applyFill="1" applyBorder="1" applyAlignment="1" applyProtection="1">
      <alignment horizontal="center"/>
      <protection locked="0"/>
    </xf>
    <xf numFmtId="165" fontId="4" fillId="6" borderId="1" xfId="1" applyFont="1" applyFill="1" applyBorder="1" applyAlignment="1" applyProtection="1">
      <alignment horizontal="center"/>
      <protection locked="0"/>
    </xf>
    <xf numFmtId="165" fontId="8" fillId="0" borderId="16" xfId="1" applyFont="1" applyFill="1" applyBorder="1" applyAlignment="1" applyProtection="1">
      <alignment horizontal="right"/>
    </xf>
    <xf numFmtId="165" fontId="8" fillId="0" borderId="77" xfId="1" applyFont="1" applyFill="1" applyBorder="1" applyAlignment="1" applyProtection="1">
      <alignment horizontal="right"/>
    </xf>
    <xf numFmtId="165" fontId="8" fillId="0" borderId="46" xfId="1" applyFont="1" applyBorder="1" applyAlignment="1" applyProtection="1">
      <alignment horizontal="right"/>
      <protection locked="0"/>
    </xf>
    <xf numFmtId="165" fontId="8" fillId="0" borderId="3" xfId="1" applyFont="1" applyBorder="1" applyAlignment="1" applyProtection="1">
      <alignment horizontal="right"/>
      <protection locked="0"/>
    </xf>
    <xf numFmtId="165" fontId="8" fillId="0" borderId="47" xfId="1" applyFont="1" applyBorder="1" applyAlignment="1" applyProtection="1">
      <alignment horizontal="right"/>
      <protection locked="0"/>
    </xf>
    <xf numFmtId="165" fontId="8" fillId="0" borderId="23" xfId="1" applyFont="1" applyBorder="1" applyAlignment="1" applyProtection="1">
      <alignment horizontal="right"/>
      <protection locked="0"/>
    </xf>
    <xf numFmtId="165" fontId="8" fillId="0" borderId="35" xfId="1" applyFont="1" applyBorder="1" applyAlignment="1" applyProtection="1">
      <alignment horizontal="right"/>
      <protection locked="0"/>
    </xf>
    <xf numFmtId="165" fontId="8" fillId="0" borderId="17" xfId="1" applyFont="1" applyBorder="1" applyAlignment="1" applyProtection="1">
      <alignment horizontal="right"/>
      <protection locked="0"/>
    </xf>
    <xf numFmtId="165" fontId="3" fillId="2" borderId="103" xfId="2" applyNumberFormat="1" applyFont="1" applyFill="1" applyBorder="1" applyAlignment="1" applyProtection="1">
      <alignment horizontal="right" vertical="center"/>
      <protection locked="0"/>
    </xf>
    <xf numFmtId="165" fontId="3" fillId="2" borderId="108" xfId="2" applyNumberFormat="1" applyFont="1" applyFill="1" applyBorder="1" applyAlignment="1" applyProtection="1">
      <alignment horizontal="right" vertical="center"/>
      <protection locked="0"/>
    </xf>
    <xf numFmtId="165" fontId="4" fillId="2" borderId="33" xfId="0" applyNumberFormat="1" applyFont="1" applyFill="1" applyBorder="1" applyAlignment="1" applyProtection="1">
      <alignment horizontal="right"/>
      <protection locked="0"/>
    </xf>
    <xf numFmtId="165" fontId="4" fillId="2" borderId="34" xfId="0" applyNumberFormat="1" applyFont="1" applyFill="1" applyBorder="1" applyAlignment="1" applyProtection="1">
      <alignment horizontal="right"/>
      <protection locked="0"/>
    </xf>
    <xf numFmtId="165" fontId="4" fillId="2" borderId="1" xfId="0" applyNumberFormat="1" applyFont="1" applyFill="1" applyBorder="1" applyAlignment="1" applyProtection="1">
      <alignment horizontal="right"/>
      <protection locked="0"/>
    </xf>
    <xf numFmtId="165" fontId="4" fillId="3" borderId="33" xfId="0" applyNumberFormat="1" applyFont="1" applyFill="1" applyBorder="1" applyAlignment="1" applyProtection="1">
      <alignment horizontal="center"/>
      <protection locked="0"/>
    </xf>
    <xf numFmtId="165" fontId="4" fillId="3" borderId="34" xfId="0" applyNumberFormat="1" applyFont="1" applyFill="1" applyBorder="1" applyAlignment="1" applyProtection="1">
      <alignment horizontal="center"/>
      <protection locked="0"/>
    </xf>
    <xf numFmtId="165" fontId="4" fillId="3" borderId="1" xfId="0" applyNumberFormat="1" applyFont="1" applyFill="1" applyBorder="1" applyAlignment="1" applyProtection="1">
      <alignment horizontal="center"/>
      <protection locked="0"/>
    </xf>
    <xf numFmtId="165" fontId="8" fillId="0" borderId="16" xfId="1" applyFont="1" applyBorder="1" applyAlignment="1" applyProtection="1">
      <alignment horizontal="right"/>
    </xf>
    <xf numFmtId="165" fontId="8" fillId="0" borderId="77" xfId="1" applyFont="1" applyBorder="1" applyAlignment="1" applyProtection="1">
      <alignment horizontal="right"/>
    </xf>
    <xf numFmtId="165" fontId="4" fillId="6" borderId="33" xfId="2" applyNumberFormat="1" applyFont="1" applyFill="1" applyBorder="1" applyAlignment="1" applyProtection="1">
      <alignment horizontal="right"/>
    </xf>
    <xf numFmtId="165" fontId="4" fillId="6" borderId="112" xfId="2" applyNumberFormat="1" applyFont="1" applyFill="1" applyBorder="1" applyAlignment="1" applyProtection="1">
      <alignment horizontal="right"/>
    </xf>
    <xf numFmtId="165" fontId="8" fillId="0" borderId="3" xfId="1" applyFont="1" applyBorder="1" applyAlignment="1" applyProtection="1">
      <alignment horizontal="right"/>
    </xf>
    <xf numFmtId="165" fontId="8" fillId="0" borderId="5" xfId="1" applyFont="1" applyBorder="1" applyAlignment="1" applyProtection="1">
      <alignment horizontal="right"/>
      <protection locked="0"/>
    </xf>
    <xf numFmtId="165" fontId="8" fillId="0" borderId="80" xfId="1" applyFont="1" applyBorder="1" applyAlignment="1" applyProtection="1">
      <alignment horizontal="right"/>
      <protection locked="0"/>
    </xf>
    <xf numFmtId="165" fontId="8" fillId="0" borderId="77" xfId="1" applyFont="1" applyBorder="1" applyAlignment="1" applyProtection="1">
      <alignment horizontal="right"/>
      <protection locked="0"/>
    </xf>
    <xf numFmtId="165" fontId="8" fillId="0" borderId="23" xfId="1" applyFont="1" applyBorder="1" applyAlignment="1" applyProtection="1">
      <alignment horizontal="right"/>
    </xf>
    <xf numFmtId="165" fontId="4" fillId="13" borderId="33" xfId="1" applyFont="1" applyFill="1" applyBorder="1" applyAlignment="1" applyProtection="1">
      <alignment horizontal="center"/>
      <protection locked="0"/>
    </xf>
    <xf numFmtId="165" fontId="4" fillId="13" borderId="34" xfId="1" applyFont="1" applyFill="1" applyBorder="1" applyAlignment="1" applyProtection="1">
      <alignment horizontal="center"/>
      <protection locked="0"/>
    </xf>
    <xf numFmtId="165" fontId="4" fillId="13" borderId="1" xfId="1" applyFont="1" applyFill="1" applyBorder="1" applyAlignment="1" applyProtection="1">
      <alignment horizontal="center"/>
      <protection locked="0"/>
    </xf>
    <xf numFmtId="165" fontId="4" fillId="13" borderId="33" xfId="1" applyFont="1" applyFill="1" applyBorder="1" applyAlignment="1" applyProtection="1">
      <alignment horizontal="right"/>
      <protection locked="0"/>
    </xf>
    <xf numFmtId="165" fontId="4" fillId="13" borderId="1" xfId="1" applyFont="1" applyFill="1" applyBorder="1" applyAlignment="1" applyProtection="1">
      <alignment horizontal="right"/>
      <protection locked="0"/>
    </xf>
    <xf numFmtId="170" fontId="8" fillId="0" borderId="0" xfId="0" applyNumberFormat="1" applyFont="1" applyAlignment="1" applyProtection="1">
      <alignment wrapText="1"/>
      <protection locked="0"/>
    </xf>
    <xf numFmtId="170" fontId="1" fillId="0" borderId="0" xfId="0" applyNumberFormat="1" applyFont="1" applyAlignment="1" applyProtection="1">
      <protection locked="0"/>
    </xf>
    <xf numFmtId="165" fontId="3" fillId="0" borderId="48" xfId="1" applyFont="1" applyBorder="1" applyAlignment="1" applyProtection="1"/>
    <xf numFmtId="165" fontId="3" fillId="0" borderId="2" xfId="1" applyFont="1" applyBorder="1" applyAlignment="1" applyProtection="1"/>
    <xf numFmtId="165" fontId="2" fillId="0" borderId="3" xfId="1" applyFont="1" applyFill="1" applyBorder="1" applyAlignment="1" applyProtection="1">
      <alignment horizontal="center"/>
      <protection locked="0"/>
    </xf>
    <xf numFmtId="165" fontId="2" fillId="0" borderId="3" xfId="1" applyFont="1" applyBorder="1" applyAlignment="1" applyProtection="1">
      <alignment horizontal="center" vertical="center"/>
      <protection locked="0"/>
    </xf>
    <xf numFmtId="165" fontId="2" fillId="0" borderId="23" xfId="1" applyFont="1" applyBorder="1" applyAlignment="1" applyProtection="1">
      <alignment horizontal="center" vertical="center"/>
      <protection locked="0"/>
    </xf>
    <xf numFmtId="165" fontId="4" fillId="3" borderId="38" xfId="0" applyNumberFormat="1" applyFont="1" applyFill="1" applyBorder="1" applyAlignment="1" applyProtection="1">
      <alignment horizontal="center"/>
      <protection locked="0"/>
    </xf>
    <xf numFmtId="165" fontId="4" fillId="3" borderId="56" xfId="0" applyNumberFormat="1" applyFont="1" applyFill="1" applyBorder="1" applyAlignment="1" applyProtection="1">
      <alignment horizontal="center"/>
      <protection locked="0"/>
    </xf>
    <xf numFmtId="165" fontId="4" fillId="2" borderId="33" xfId="1" applyFont="1" applyFill="1" applyBorder="1" applyAlignment="1" applyProtection="1">
      <alignment horizontal="right"/>
      <protection locked="0"/>
    </xf>
    <xf numFmtId="165" fontId="4" fillId="2" borderId="34" xfId="1" applyFont="1" applyFill="1" applyBorder="1" applyAlignment="1" applyProtection="1">
      <alignment horizontal="right"/>
      <protection locked="0"/>
    </xf>
    <xf numFmtId="165" fontId="4" fillId="2" borderId="1" xfId="1" applyFont="1" applyFill="1" applyBorder="1" applyAlignment="1" applyProtection="1">
      <alignment horizontal="right"/>
      <protection locked="0"/>
    </xf>
    <xf numFmtId="165" fontId="3" fillId="0" borderId="95" xfId="2" applyNumberFormat="1" applyFont="1" applyFill="1" applyBorder="1" applyAlignment="1" applyProtection="1">
      <alignment horizontal="center" vertical="center"/>
      <protection locked="0"/>
    </xf>
    <xf numFmtId="165" fontId="3" fillId="0" borderId="28" xfId="2" applyNumberFormat="1" applyFont="1" applyFill="1" applyBorder="1" applyAlignment="1" applyProtection="1">
      <alignment horizontal="center" vertical="center"/>
      <protection locked="0"/>
    </xf>
    <xf numFmtId="165" fontId="3" fillId="2" borderId="107" xfId="2" applyNumberFormat="1" applyFont="1" applyFill="1" applyBorder="1" applyAlignment="1" applyProtection="1">
      <alignment horizontal="right" vertical="center"/>
      <protection locked="0"/>
    </xf>
    <xf numFmtId="171" fontId="4" fillId="0" borderId="91"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165" fontId="3" fillId="2" borderId="109" xfId="1" applyFont="1" applyFill="1" applyBorder="1" applyAlignment="1" applyProtection="1">
      <alignment horizontal="center" vertical="center"/>
    </xf>
    <xf numFmtId="165" fontId="3" fillId="2" borderId="24" xfId="1" applyFont="1" applyFill="1" applyBorder="1" applyAlignment="1" applyProtection="1">
      <alignment horizontal="center" vertical="center"/>
    </xf>
    <xf numFmtId="165" fontId="4" fillId="3" borderId="38" xfId="2" applyNumberFormat="1" applyFont="1" applyFill="1" applyBorder="1" applyAlignment="1" applyProtection="1">
      <alignment horizontal="center"/>
      <protection locked="0"/>
    </xf>
    <xf numFmtId="165"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170" fontId="89" fillId="0" borderId="41" xfId="0" applyNumberFormat="1" applyFont="1" applyBorder="1" applyAlignment="1" applyProtection="1">
      <alignment horizontal="center"/>
      <protection locked="0"/>
    </xf>
    <xf numFmtId="170" fontId="89" fillId="0" borderId="50"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170" fontId="2" fillId="0" borderId="60" xfId="1" applyNumberFormat="1" applyFont="1" applyBorder="1" applyAlignment="1" applyProtection="1">
      <alignment vertical="center" wrapText="1"/>
      <protection locked="0"/>
    </xf>
    <xf numFmtId="170" fontId="2" fillId="0" borderId="59" xfId="1" applyNumberFormat="1" applyFont="1" applyBorder="1" applyAlignment="1" applyProtection="1">
      <alignment vertical="center" wrapText="1"/>
      <protection locked="0"/>
    </xf>
    <xf numFmtId="165" fontId="8" fillId="0" borderId="48" xfId="1" applyFont="1" applyBorder="1" applyAlignment="1" applyProtection="1">
      <alignment horizontal="right"/>
    </xf>
    <xf numFmtId="165" fontId="8" fillId="0" borderId="82" xfId="1" applyFont="1" applyBorder="1" applyAlignment="1" applyProtection="1">
      <alignment horizontal="right"/>
    </xf>
    <xf numFmtId="165" fontId="8" fillId="0" borderId="48" xfId="1" applyFont="1" applyFill="1" applyBorder="1" applyAlignment="1" applyProtection="1">
      <alignment horizontal="right"/>
    </xf>
    <xf numFmtId="165" fontId="8" fillId="0" borderId="82" xfId="1" applyFont="1" applyFill="1" applyBorder="1" applyAlignment="1" applyProtection="1">
      <alignment horizontal="right"/>
    </xf>
    <xf numFmtId="165" fontId="8" fillId="0" borderId="60" xfId="1" applyFont="1" applyBorder="1" applyAlignment="1" applyProtection="1">
      <alignment horizontal="right"/>
    </xf>
    <xf numFmtId="165" fontId="8" fillId="0" borderId="88" xfId="1" applyFont="1" applyBorder="1" applyAlignment="1" applyProtection="1">
      <alignment horizontal="right"/>
    </xf>
    <xf numFmtId="170" fontId="4" fillId="3" borderId="34" xfId="2" applyNumberFormat="1" applyFont="1" applyFill="1" applyBorder="1" applyAlignment="1" applyProtection="1">
      <alignment horizontal="center"/>
      <protection locked="0"/>
    </xf>
    <xf numFmtId="165" fontId="8" fillId="0" borderId="60" xfId="1" applyFont="1" applyFill="1" applyBorder="1" applyAlignment="1" applyProtection="1">
      <alignment horizontal="right"/>
    </xf>
    <xf numFmtId="165" fontId="8" fillId="0" borderId="88"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3" fillId="2" borderId="109"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165" fontId="4" fillId="2" borderId="38" xfId="1" applyFont="1" applyFill="1" applyBorder="1" applyAlignment="1" applyProtection="1">
      <alignment horizontal="right"/>
      <protection locked="0"/>
    </xf>
    <xf numFmtId="165" fontId="4" fillId="2" borderId="39" xfId="1" applyFont="1" applyFill="1" applyBorder="1" applyAlignment="1" applyProtection="1">
      <alignment horizontal="right"/>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80" xfId="1" applyNumberFormat="1" applyFont="1" applyBorder="1" applyAlignment="1" applyProtection="1">
      <alignment horizontal="right"/>
      <protection locked="0"/>
    </xf>
    <xf numFmtId="39" fontId="8" fillId="0" borderId="77" xfId="1" applyNumberFormat="1" applyFont="1" applyBorder="1" applyAlignment="1" applyProtection="1">
      <alignment horizontal="right"/>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3" xfId="2" applyNumberFormat="1" applyFont="1" applyFill="1" applyBorder="1" applyAlignment="1" applyProtection="1">
      <alignment horizontal="right" vertical="center"/>
      <protection locked="0"/>
    </xf>
    <xf numFmtId="170" fontId="3" fillId="2" borderId="108" xfId="2" applyNumberFormat="1" applyFont="1" applyFill="1" applyBorder="1" applyAlignment="1" applyProtection="1">
      <alignment horizontal="right"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165" fontId="12" fillId="0" borderId="48" xfId="1" applyFont="1" applyBorder="1" applyAlignment="1" applyProtection="1">
      <alignment vertical="center"/>
      <protection locked="0"/>
    </xf>
    <xf numFmtId="165" fontId="12" fillId="0" borderId="81" xfId="1" applyFont="1" applyBorder="1" applyAlignment="1" applyProtection="1">
      <alignment vertical="center"/>
      <protection locked="0"/>
    </xf>
    <xf numFmtId="165" fontId="12" fillId="0" borderId="23" xfId="1" applyFont="1" applyBorder="1" applyAlignment="1" applyProtection="1">
      <alignment horizontal="center" vertic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7" xfId="2" applyNumberFormat="1" applyFont="1" applyFill="1" applyBorder="1" applyAlignment="1" applyProtection="1">
      <alignment horizontal="right" vertical="center"/>
      <protection locked="0"/>
    </xf>
    <xf numFmtId="39" fontId="3" fillId="2" borderId="105" xfId="1" applyNumberFormat="1" applyFont="1" applyFill="1" applyBorder="1" applyAlignment="1" applyProtection="1">
      <alignment horizontal="right" vertical="center"/>
    </xf>
    <xf numFmtId="39" fontId="3" fillId="2" borderId="104" xfId="1" applyNumberFormat="1" applyFont="1" applyFill="1" applyBorder="1" applyAlignment="1" applyProtection="1">
      <alignment horizontal="right" vertical="center"/>
    </xf>
    <xf numFmtId="170" fontId="3" fillId="0" borderId="95"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170" fontId="8" fillId="0" borderId="5" xfId="1" applyNumberFormat="1" applyFont="1" applyBorder="1" applyAlignment="1" applyProtection="1">
      <alignment horizontal="right"/>
      <protection locked="0"/>
    </xf>
    <xf numFmtId="170" fontId="8" fillId="0" borderId="80" xfId="1" applyNumberFormat="1" applyFont="1" applyBorder="1" applyAlignment="1" applyProtection="1">
      <alignment horizontal="right"/>
      <protection locked="0"/>
    </xf>
    <xf numFmtId="170" fontId="8" fillId="0" borderId="77" xfId="1" applyNumberFormat="1" applyFont="1" applyBorder="1" applyAlignment="1" applyProtection="1">
      <alignment horizontal="right"/>
      <protection locked="0"/>
    </xf>
    <xf numFmtId="165" fontId="3" fillId="2" borderId="105"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2"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4" fontId="2" fillId="0" borderId="16"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4" fontId="2" fillId="0" borderId="5"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0" fontId="75" fillId="18" borderId="70" xfId="0" applyFont="1" applyFill="1" applyBorder="1" applyAlignment="1" applyProtection="1">
      <alignment horizontal="center" vertical="center" wrapText="1"/>
      <protection locked="0"/>
    </xf>
    <xf numFmtId="0" fontId="75" fillId="18" borderId="68" xfId="0" applyFont="1" applyFill="1" applyBorder="1" applyAlignment="1" applyProtection="1">
      <alignment horizontal="center" vertical="center" wrapText="1"/>
      <protection locked="0"/>
    </xf>
    <xf numFmtId="0" fontId="75" fillId="18" borderId="110" xfId="0" applyFont="1" applyFill="1" applyBorder="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2"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1" xfId="0" applyFont="1" applyFill="1" applyBorder="1" applyAlignment="1" applyProtection="1">
      <alignment horizontal="center" vertical="center" wrapText="1"/>
      <protection locked="0"/>
    </xf>
    <xf numFmtId="0" fontId="75" fillId="18" borderId="85" xfId="0" applyFont="1" applyFill="1" applyBorder="1" applyAlignment="1" applyProtection="1">
      <alignment horizontal="center" vertical="center" wrapText="1"/>
      <protection locked="0"/>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165" fontId="12" fillId="0" borderId="34" xfId="0" applyNumberFormat="1" applyFont="1" applyBorder="1" applyAlignment="1">
      <alignment horizontal="center"/>
    </xf>
    <xf numFmtId="165"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0"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43" fontId="9" fillId="5" borderId="51" xfId="1" applyNumberFormat="1" applyFont="1" applyFill="1" applyBorder="1" applyAlignment="1" applyProtection="1">
      <alignment horizontal="center" vertical="center"/>
      <protection locked="0"/>
    </xf>
    <xf numFmtId="43" fontId="9" fillId="5" borderId="59"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80"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165" fontId="2" fillId="0" borderId="5" xfId="1" applyFont="1" applyBorder="1" applyAlignment="1" applyProtection="1">
      <alignment horizontal="center" vertical="center"/>
      <protection locked="0"/>
    </xf>
    <xf numFmtId="165" fontId="2" fillId="0" borderId="65" xfId="1" applyFont="1" applyBorder="1" applyAlignment="1" applyProtection="1">
      <alignment horizontal="center" vertical="center"/>
      <protection locked="0"/>
    </xf>
    <xf numFmtId="165" fontId="8" fillId="0" borderId="33" xfId="1" applyFont="1" applyBorder="1" applyAlignment="1" applyProtection="1">
      <alignment horizontal="center" vertical="center"/>
    </xf>
    <xf numFmtId="165" fontId="8" fillId="0" borderId="1"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165" fontId="3" fillId="2" borderId="106" xfId="1" applyFont="1" applyFill="1" applyBorder="1" applyAlignment="1" applyProtection="1">
      <alignment horizontal="center" vertical="center"/>
    </xf>
    <xf numFmtId="165" fontId="3" fillId="2" borderId="30" xfId="1" applyFont="1" applyFill="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0" fontId="1" fillId="0" borderId="34" xfId="0" applyFont="1" applyBorder="1" applyAlignment="1" applyProtection="1">
      <protection locked="0"/>
    </xf>
    <xf numFmtId="0" fontId="1" fillId="0" borderId="1" xfId="0" applyFont="1" applyBorder="1" applyAlignment="1" applyProtection="1">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1"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165" fontId="3" fillId="6" borderId="83" xfId="1" applyFont="1" applyFill="1" applyBorder="1" applyAlignment="1" applyProtection="1">
      <alignment horizontal="center" vertical="center"/>
    </xf>
    <xf numFmtId="165" fontId="3" fillId="6" borderId="99" xfId="1" applyFont="1" applyFill="1" applyBorder="1" applyAlignment="1" applyProtection="1">
      <alignment horizontal="center" vertical="center"/>
    </xf>
    <xf numFmtId="4" fontId="4" fillId="6" borderId="107"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4" fontId="4" fillId="6" borderId="104"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80" xfId="0" applyFont="1" applyBorder="1" applyAlignment="1" applyProtection="1">
      <alignment horizontal="right" vertical="center" wrapText="1"/>
      <protection locked="0"/>
    </xf>
    <xf numFmtId="0" fontId="9" fillId="0" borderId="77"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165" fontId="8" fillId="0" borderId="34" xfId="1" applyFont="1" applyBorder="1" applyAlignment="1" applyProtection="1">
      <alignment horizontal="center" vertical="center"/>
    </xf>
    <xf numFmtId="43" fontId="3" fillId="2" borderId="111" xfId="1" applyNumberFormat="1" applyFont="1" applyFill="1" applyBorder="1" applyAlignment="1" applyProtection="1">
      <alignment horizontal="right" vertical="center"/>
      <protection locked="0"/>
    </xf>
    <xf numFmtId="43" fontId="3" fillId="2" borderId="86" xfId="1" applyNumberFormat="1" applyFont="1" applyFill="1" applyBorder="1" applyAlignment="1" applyProtection="1">
      <alignment horizontal="right" vertical="center"/>
      <protection locked="0"/>
    </xf>
    <xf numFmtId="165" fontId="3" fillId="2" borderId="29" xfId="1" applyFont="1" applyFill="1" applyBorder="1" applyAlignment="1" applyProtection="1">
      <alignment horizontal="center" vertical="center"/>
    </xf>
    <xf numFmtId="165" fontId="2" fillId="0" borderId="51" xfId="1" applyFont="1" applyBorder="1" applyAlignment="1" applyProtection="1">
      <alignment horizontal="center" vertical="center"/>
      <protection locked="0"/>
    </xf>
    <xf numFmtId="165" fontId="2" fillId="0" borderId="59" xfId="1" applyFont="1" applyBorder="1" applyAlignment="1" applyProtection="1">
      <alignment horizontal="center" vertical="center"/>
      <protection locked="0"/>
    </xf>
    <xf numFmtId="43" fontId="9" fillId="2" borderId="33" xfId="1" applyNumberFormat="1" applyFont="1" applyFill="1" applyBorder="1" applyAlignment="1" applyProtection="1">
      <alignment horizontal="center" vertical="center"/>
      <protection locked="0"/>
    </xf>
    <xf numFmtId="43" fontId="9" fillId="2" borderId="34" xfId="1" applyNumberFormat="1" applyFont="1" applyFill="1" applyBorder="1" applyAlignment="1" applyProtection="1">
      <alignment horizontal="center" vertical="center"/>
      <protection locked="0"/>
    </xf>
    <xf numFmtId="43" fontId="9" fillId="2" borderId="1" xfId="1" applyNumberFormat="1" applyFont="1" applyFill="1" applyBorder="1" applyAlignment="1" applyProtection="1">
      <alignment horizontal="center" vertical="center"/>
      <protection locked="0"/>
    </xf>
    <xf numFmtId="165" fontId="3" fillId="2" borderId="33" xfId="0" applyNumberFormat="1" applyFont="1" applyFill="1" applyBorder="1" applyAlignment="1">
      <alignment horizontal="center"/>
    </xf>
    <xf numFmtId="165" fontId="3" fillId="2" borderId="1" xfId="0" applyNumberFormat="1" applyFont="1" applyFill="1" applyBorder="1" applyAlignment="1">
      <alignment horizontal="center"/>
    </xf>
    <xf numFmtId="165" fontId="3" fillId="2" borderId="33" xfId="1" applyFont="1" applyFill="1" applyBorder="1" applyAlignment="1" applyProtection="1">
      <alignment horizontal="center" vertical="center"/>
    </xf>
    <xf numFmtId="165"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67" fontId="3" fillId="2" borderId="107" xfId="0" applyNumberFormat="1" applyFont="1" applyFill="1" applyBorder="1" applyAlignment="1" applyProtection="1">
      <alignment horizontal="right" vertical="center"/>
      <protection locked="0"/>
    </xf>
    <xf numFmtId="167" fontId="3" fillId="2" borderId="86" xfId="0" applyNumberFormat="1" applyFont="1" applyFill="1" applyBorder="1" applyAlignment="1" applyProtection="1">
      <alignment horizontal="right" vertical="center"/>
      <protection locked="0"/>
    </xf>
    <xf numFmtId="165" fontId="9" fillId="3" borderId="33" xfId="1" applyFont="1" applyFill="1" applyBorder="1" applyAlignment="1" applyProtection="1">
      <alignment horizontal="center" vertical="center"/>
      <protection locked="0"/>
    </xf>
    <xf numFmtId="165" fontId="9" fillId="3" borderId="34" xfId="1" applyFont="1" applyFill="1" applyBorder="1" applyAlignment="1" applyProtection="1">
      <alignment horizontal="center" vertical="center"/>
      <protection locked="0"/>
    </xf>
    <xf numFmtId="165"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80" xfId="2" applyNumberFormat="1" applyFont="1" applyBorder="1" applyAlignment="1" applyProtection="1">
      <alignment horizontal="right" vertical="center"/>
      <protection locked="0"/>
    </xf>
    <xf numFmtId="4" fontId="3" fillId="0" borderId="65" xfId="2" applyNumberFormat="1" applyFont="1" applyBorder="1" applyAlignment="1" applyProtection="1">
      <alignment horizontal="right" vertical="center"/>
      <protection locked="0"/>
    </xf>
    <xf numFmtId="165" fontId="2" fillId="0" borderId="6" xfId="1" applyFont="1" applyBorder="1" applyAlignment="1" applyProtection="1">
      <alignment horizontal="center"/>
      <protection locked="0"/>
    </xf>
    <xf numFmtId="165" fontId="2" fillId="0" borderId="2" xfId="1" applyFont="1" applyBorder="1" applyAlignment="1" applyProtection="1">
      <alignment horizontal="center"/>
      <protection locked="0"/>
    </xf>
    <xf numFmtId="165" fontId="2" fillId="0" borderId="5" xfId="1" applyFont="1" applyBorder="1" applyAlignment="1" applyProtection="1">
      <alignment horizontal="center"/>
      <protection locked="0"/>
    </xf>
    <xf numFmtId="165" fontId="2" fillId="0" borderId="65" xfId="1" applyFont="1" applyBorder="1" applyAlignment="1" applyProtection="1">
      <alignment horizontal="center"/>
      <protection locked="0"/>
    </xf>
    <xf numFmtId="165" fontId="80" fillId="0" borderId="41" xfId="1" applyFont="1" applyBorder="1" applyAlignment="1" applyProtection="1">
      <alignment horizontal="center"/>
    </xf>
    <xf numFmtId="165" fontId="80" fillId="0" borderId="18" xfId="1" applyFont="1" applyBorder="1" applyAlignment="1" applyProtection="1">
      <alignment horizontal="center"/>
    </xf>
    <xf numFmtId="165" fontId="80" fillId="0" borderId="13" xfId="1" applyFont="1" applyBorder="1" applyAlignment="1" applyProtection="1">
      <alignment horizontal="center"/>
    </xf>
    <xf numFmtId="165" fontId="80" fillId="0" borderId="15" xfId="1" applyFont="1" applyBorder="1" applyAlignment="1" applyProtection="1">
      <alignment horizontal="center"/>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1"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165" fontId="2" fillId="0" borderId="9" xfId="2" applyNumberFormat="1" applyFont="1" applyBorder="1" applyAlignment="1" applyProtection="1">
      <alignment horizontal="center" vertical="center"/>
    </xf>
    <xf numFmtId="165" fontId="2" fillId="0" borderId="10" xfId="2" applyNumberFormat="1" applyFont="1" applyBorder="1" applyAlignment="1" applyProtection="1">
      <alignment horizontal="center" vertical="center"/>
    </xf>
    <xf numFmtId="0" fontId="1" fillId="0" borderId="9"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0"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165" fontId="9" fillId="6" borderId="34" xfId="1" applyFont="1" applyFill="1" applyBorder="1" applyAlignment="1" applyProtection="1">
      <alignment horizontal="center" vertical="center"/>
    </xf>
    <xf numFmtId="165" fontId="8" fillId="2" borderId="50" xfId="1" applyFont="1" applyFill="1" applyBorder="1" applyAlignment="1" applyProtection="1">
      <alignment horizontal="center" vertical="center"/>
    </xf>
    <xf numFmtId="165" fontId="8" fillId="2" borderId="18" xfId="1" applyFont="1" applyFill="1" applyBorder="1" applyAlignment="1" applyProtection="1">
      <alignment horizontal="center" vertical="center"/>
    </xf>
    <xf numFmtId="165" fontId="8" fillId="2" borderId="33" xfId="1" applyFont="1" applyFill="1" applyBorder="1" applyAlignment="1" applyProtection="1">
      <alignment horizontal="center" vertical="center"/>
    </xf>
    <xf numFmtId="165" fontId="8" fillId="2" borderId="34" xfId="1" applyFont="1" applyFill="1" applyBorder="1" applyAlignment="1" applyProtection="1">
      <alignment horizontal="center" vertical="center"/>
    </xf>
    <xf numFmtId="0" fontId="15" fillId="0" borderId="0" xfId="0" applyFont="1" applyAlignment="1" applyProtection="1">
      <alignment horizontal="center" vertical="top"/>
      <protection locked="0"/>
    </xf>
    <xf numFmtId="170" fontId="51" fillId="0" borderId="41" xfId="0" applyNumberFormat="1" applyFont="1" applyBorder="1" applyAlignment="1" applyProtection="1">
      <alignment horizontal="center"/>
      <protection locked="0"/>
    </xf>
    <xf numFmtId="170" fontId="51" fillId="0" borderId="50"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70"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vertical="center"/>
      <protection locked="0"/>
    </xf>
    <xf numFmtId="165" fontId="2" fillId="5" borderId="65" xfId="1" applyFont="1" applyFill="1" applyBorder="1" applyAlignment="1" applyProtection="1">
      <alignment horizontal="center" vertical="center"/>
      <protection locked="0"/>
    </xf>
    <xf numFmtId="165" fontId="2" fillId="0" borderId="6" xfId="1" applyFont="1" applyBorder="1" applyAlignment="1" applyProtection="1">
      <alignment horizontal="center" vertical="center"/>
      <protection locked="0"/>
    </xf>
    <xf numFmtId="165" fontId="2" fillId="0" borderId="2"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8"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protection locked="0"/>
    </xf>
    <xf numFmtId="165" fontId="2" fillId="5" borderId="65" xfId="1" applyFont="1" applyFill="1" applyBorder="1" applyAlignment="1" applyProtection="1">
      <alignment horizontal="center"/>
      <protection locked="0"/>
    </xf>
    <xf numFmtId="0" fontId="12" fillId="0" borderId="0" xfId="0" applyFont="1" applyAlignment="1" applyProtection="1">
      <alignment horizontal="center" wrapText="1"/>
      <protection locked="0"/>
    </xf>
    <xf numFmtId="0" fontId="12" fillId="0" borderId="5" xfId="0" applyFont="1" applyBorder="1" applyAlignment="1" applyProtection="1">
      <alignment horizontal="center"/>
      <protection locked="0"/>
    </xf>
    <xf numFmtId="0" fontId="12" fillId="0" borderId="80"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73" fillId="0" borderId="41" xfId="0" applyFont="1" applyBorder="1" applyAlignment="1" applyProtection="1">
      <alignment horizontal="center" vertical="center" wrapText="1"/>
      <protection locked="0"/>
    </xf>
    <xf numFmtId="0" fontId="73" fillId="0" borderId="50"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1"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80" xfId="0" applyFont="1" applyFill="1" applyBorder="1" applyAlignment="1" applyProtection="1">
      <alignment horizontal="center"/>
      <protection locked="0"/>
    </xf>
    <xf numFmtId="0" fontId="12" fillId="20" borderId="65"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80" xfId="0" applyFont="1" applyFill="1" applyBorder="1" applyAlignment="1" applyProtection="1">
      <alignment horizontal="center" wrapText="1"/>
      <protection locked="0"/>
    </xf>
    <xf numFmtId="0" fontId="79" fillId="20" borderId="65" xfId="0" applyFont="1" applyFill="1" applyBorder="1" applyAlignment="1" applyProtection="1">
      <alignment horizontal="center" wrapText="1"/>
      <protection locked="0"/>
    </xf>
    <xf numFmtId="0" fontId="12" fillId="20" borderId="80" xfId="0" applyFont="1" applyFill="1" applyBorder="1" applyAlignment="1" applyProtection="1">
      <alignment horizontal="center" wrapText="1"/>
      <protection locked="0"/>
    </xf>
    <xf numFmtId="0" fontId="12" fillId="20" borderId="65" xfId="0" applyFont="1" applyFill="1" applyBorder="1" applyAlignment="1" applyProtection="1">
      <alignment horizontal="center" wrapText="1"/>
      <protection locked="0"/>
    </xf>
    <xf numFmtId="4" fontId="68" fillId="2" borderId="33" xfId="2" applyNumberFormat="1" applyFont="1" applyFill="1" applyBorder="1" applyAlignment="1" applyProtection="1">
      <alignment horizontal="right" vertical="center"/>
      <protection locked="0"/>
    </xf>
    <xf numFmtId="4" fontId="68" fillId="2" borderId="112"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protection locked="0"/>
    </xf>
    <xf numFmtId="4" fontId="71" fillId="0" borderId="65" xfId="2" applyNumberFormat="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1"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8"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8"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167" fontId="71" fillId="0" borderId="5" xfId="2" applyFont="1" applyFill="1" applyBorder="1" applyAlignment="1" applyProtection="1">
      <alignment horizontal="center" vertical="center"/>
      <protection locked="0"/>
    </xf>
    <xf numFmtId="167" fontId="71" fillId="0" borderId="65" xfId="2" applyFont="1" applyFill="1" applyBorder="1" applyAlignment="1" applyProtection="1">
      <alignment horizontal="center" vertical="center"/>
      <protection locked="0"/>
    </xf>
    <xf numFmtId="0" fontId="72" fillId="0" borderId="11"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7" xfId="0" applyFont="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4" fontId="71" fillId="0" borderId="41" xfId="2" applyNumberFormat="1" applyFont="1" applyBorder="1" applyAlignment="1" applyProtection="1">
      <alignment horizontal="right" vertical="center"/>
      <protection locked="0"/>
    </xf>
    <xf numFmtId="4" fontId="71" fillId="0" borderId="88"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7" xfId="0" applyNumberFormat="1" applyFont="1" applyBorder="1" applyAlignment="1" applyProtection="1">
      <alignment horizontal="center"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4" fontId="71" fillId="0" borderId="5" xfId="2" applyNumberFormat="1" applyFont="1" applyBorder="1" applyAlignment="1" applyProtection="1">
      <alignment horizontal="right" vertical="center" wrapText="1"/>
      <protection locked="0"/>
    </xf>
    <xf numFmtId="4" fontId="71" fillId="0" borderId="65" xfId="2" applyNumberFormat="1" applyFont="1" applyBorder="1" applyAlignment="1" applyProtection="1">
      <alignment horizontal="right" vertical="center" wrapText="1"/>
      <protection locked="0"/>
    </xf>
    <xf numFmtId="0" fontId="14" fillId="12" borderId="109"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1" xfId="2" applyNumberFormat="1" applyFont="1" applyBorder="1" applyAlignment="1" applyProtection="1">
      <alignment horizontal="right" vertical="center"/>
      <protection locked="0"/>
    </xf>
    <xf numFmtId="4" fontId="71" fillId="0" borderId="59" xfId="2" applyNumberFormat="1" applyFont="1" applyBorder="1" applyAlignment="1" applyProtection="1">
      <alignment horizontal="right"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2"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0"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0" fontId="7" fillId="27" borderId="70" xfId="0" applyFont="1" applyFill="1" applyBorder="1" applyAlignment="1">
      <alignment horizontal="center" vertical="center" wrapText="1"/>
    </xf>
    <xf numFmtId="0" fontId="7" fillId="27" borderId="68"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91"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2"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71" xfId="0" applyFont="1" applyFill="1" applyBorder="1" applyAlignment="1">
      <alignment horizontal="center" vertical="center" wrapText="1"/>
    </xf>
    <xf numFmtId="0" fontId="7" fillId="27" borderId="85" xfId="0" applyFont="1" applyFill="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4" xfId="0" applyFont="1" applyBorder="1" applyAlignment="1">
      <alignment horizontal="center"/>
    </xf>
    <xf numFmtId="0" fontId="12" fillId="0" borderId="1" xfId="0" applyFont="1" applyBorder="1" applyAlignment="1">
      <alignment horizontal="center"/>
    </xf>
    <xf numFmtId="0" fontId="12" fillId="0" borderId="0" xfId="0" applyFont="1" applyAlignment="1">
      <alignment horizontal="center"/>
    </xf>
    <xf numFmtId="0" fontId="12" fillId="0" borderId="51" xfId="0" applyFont="1" applyBorder="1" applyAlignment="1" applyProtection="1">
      <alignment horizontal="center"/>
      <protection locked="0"/>
    </xf>
    <xf numFmtId="0" fontId="12" fillId="0" borderId="87" xfId="0" applyFont="1" applyBorder="1" applyAlignment="1" applyProtection="1">
      <alignment horizontal="center"/>
      <protection locked="0"/>
    </xf>
    <xf numFmtId="0" fontId="12" fillId="0" borderId="59" xfId="0" applyFont="1" applyBorder="1" applyAlignment="1" applyProtection="1">
      <alignment horizontal="center"/>
      <protection locked="0"/>
    </xf>
    <xf numFmtId="165" fontId="4" fillId="3" borderId="33" xfId="1" applyFont="1" applyFill="1" applyBorder="1" applyAlignment="1">
      <alignment horizontal="right" vertical="center"/>
    </xf>
    <xf numFmtId="165" fontId="4" fillId="3" borderId="1" xfId="1" applyFont="1" applyFill="1" applyBorder="1" applyAlignment="1">
      <alignment horizontal="right" vertical="center"/>
    </xf>
    <xf numFmtId="165" fontId="12" fillId="0" borderId="51" xfId="0" applyNumberFormat="1" applyFont="1" applyBorder="1" applyAlignment="1" applyProtection="1">
      <alignment horizontal="right"/>
      <protection locked="0"/>
    </xf>
    <xf numFmtId="165" fontId="12" fillId="0" borderId="59" xfId="0" applyNumberFormat="1" applyFont="1" applyBorder="1" applyAlignment="1" applyProtection="1">
      <alignment horizontal="right"/>
      <protection locked="0"/>
    </xf>
    <xf numFmtId="165" fontId="12" fillId="0" borderId="5" xfId="0" applyNumberFormat="1" applyFont="1" applyBorder="1" applyAlignment="1" applyProtection="1">
      <alignment horizontal="right"/>
      <protection locked="0"/>
    </xf>
    <xf numFmtId="165" fontId="12" fillId="0" borderId="65" xfId="0" applyNumberFormat="1" applyFont="1" applyBorder="1" applyAlignment="1" applyProtection="1">
      <alignment horizontal="right"/>
      <protection locked="0"/>
    </xf>
    <xf numFmtId="49" fontId="12" fillId="0" borderId="51" xfId="0" applyNumberFormat="1" applyFont="1" applyBorder="1" applyAlignment="1" applyProtection="1">
      <alignment horizontal="right"/>
      <protection locked="0"/>
    </xf>
    <xf numFmtId="49" fontId="12" fillId="0" borderId="88" xfId="0" applyNumberFormat="1" applyFont="1" applyBorder="1" applyAlignment="1" applyProtection="1">
      <alignment horizontal="right"/>
      <protection locked="0"/>
    </xf>
    <xf numFmtId="49" fontId="12" fillId="0" borderId="5" xfId="0" applyNumberFormat="1" applyFont="1" applyBorder="1" applyAlignment="1" applyProtection="1">
      <alignment horizontal="right"/>
      <protection locked="0"/>
    </xf>
    <xf numFmtId="49" fontId="12" fillId="0" borderId="77" xfId="0" applyNumberFormat="1" applyFont="1" applyBorder="1" applyAlignment="1" applyProtection="1">
      <alignment horizontal="right"/>
      <protection locked="0"/>
    </xf>
    <xf numFmtId="0" fontId="4" fillId="16" borderId="33" xfId="0" applyFont="1" applyFill="1" applyBorder="1" applyAlignment="1">
      <alignment horizontal="right"/>
    </xf>
    <xf numFmtId="0" fontId="4" fillId="16" borderId="1" xfId="0" applyFont="1" applyFill="1" applyBorder="1" applyAlignment="1">
      <alignment horizontal="right"/>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8" fillId="0" borderId="16" xfId="1" applyNumberFormat="1" applyFont="1" applyBorder="1" applyAlignment="1" applyProtection="1">
      <alignment horizontal="left" vertical="center" wrapText="1"/>
      <protection locked="0"/>
    </xf>
    <xf numFmtId="170" fontId="28" fillId="0" borderId="65" xfId="1" applyNumberFormat="1" applyFont="1" applyBorder="1" applyAlignment="1" applyProtection="1">
      <alignment horizontal="left" vertical="center" wrapText="1"/>
      <protection locked="0"/>
    </xf>
    <xf numFmtId="0" fontId="3" fillId="0" borderId="0" xfId="0" applyFont="1" applyAlignment="1">
      <alignment horizontal="left" wrapText="1"/>
    </xf>
    <xf numFmtId="165" fontId="28" fillId="0" borderId="16" xfId="1" applyFont="1" applyBorder="1" applyAlignment="1" applyProtection="1">
      <alignment horizontal="center" vertical="center"/>
      <protection locked="0"/>
    </xf>
    <xf numFmtId="165" fontId="28" fillId="0" borderId="65" xfId="1" applyFont="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165" fontId="22" fillId="6" borderId="33" xfId="1" applyFont="1" applyFill="1" applyBorder="1" applyAlignment="1" applyProtection="1">
      <alignment horizontal="center"/>
    </xf>
    <xf numFmtId="165" fontId="22" fillId="6" borderId="1" xfId="1" applyFont="1" applyFill="1" applyBorder="1" applyAlignment="1" applyProtection="1">
      <alignment horizontal="center"/>
    </xf>
    <xf numFmtId="170" fontId="22" fillId="3" borderId="51" xfId="0" applyNumberFormat="1" applyFont="1" applyFill="1" applyBorder="1" applyAlignment="1" applyProtection="1">
      <alignment horizontal="center" vertical="center"/>
      <protection locked="0"/>
    </xf>
    <xf numFmtId="170" fontId="22" fillId="3" borderId="87" xfId="0" applyNumberFormat="1" applyFont="1" applyFill="1" applyBorder="1" applyAlignment="1" applyProtection="1">
      <alignment horizontal="center" vertical="center"/>
      <protection locked="0"/>
    </xf>
    <xf numFmtId="170" fontId="22" fillId="3" borderId="59" xfId="0" applyNumberFormat="1" applyFont="1" applyFill="1" applyBorder="1" applyAlignment="1" applyProtection="1">
      <alignment horizontal="center" vertical="center"/>
      <protection locked="0"/>
    </xf>
    <xf numFmtId="170" fontId="22" fillId="0" borderId="51" xfId="0" applyNumberFormat="1" applyFont="1" applyBorder="1" applyAlignment="1" applyProtection="1">
      <alignment horizontal="center" vertical="center"/>
      <protection locked="0"/>
    </xf>
    <xf numFmtId="170" fontId="22" fillId="0" borderId="59"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2"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7"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5"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0"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22" fillId="0" borderId="102"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12" borderId="84" xfId="0" applyNumberFormat="1" applyFont="1" applyFill="1" applyBorder="1" applyAlignment="1" applyProtection="1">
      <alignment horizontal="center" vertical="center"/>
      <protection locked="0"/>
    </xf>
    <xf numFmtId="170" fontId="22" fillId="12" borderId="97" xfId="0" applyNumberFormat="1" applyFont="1" applyFill="1" applyBorder="1" applyAlignment="1" applyProtection="1">
      <alignment horizontal="center" vertical="center"/>
      <protection locked="0"/>
    </xf>
    <xf numFmtId="170" fontId="22" fillId="12" borderId="83" xfId="0" applyNumberFormat="1" applyFont="1" applyFill="1" applyBorder="1" applyAlignment="1" applyProtection="1">
      <alignment horizontal="center" vertical="center"/>
      <protection locked="0"/>
    </xf>
    <xf numFmtId="170" fontId="22" fillId="12" borderId="101" xfId="0" applyNumberFormat="1" applyFont="1" applyFill="1" applyBorder="1" applyAlignment="1" applyProtection="1">
      <alignment horizontal="center" vertical="center"/>
      <protection locked="0"/>
    </xf>
    <xf numFmtId="170" fontId="22" fillId="12" borderId="99" xfId="0" applyNumberFormat="1" applyFont="1" applyFill="1" applyBorder="1" applyAlignment="1" applyProtection="1">
      <alignment horizontal="center" vertical="center"/>
      <protection locked="0"/>
    </xf>
    <xf numFmtId="170" fontId="22" fillId="3" borderId="41" xfId="0" applyNumberFormat="1" applyFont="1" applyFill="1" applyBorder="1" applyAlignment="1" applyProtection="1">
      <alignment horizontal="center" vertical="center"/>
      <protection locked="0"/>
    </xf>
    <xf numFmtId="170" fontId="22" fillId="3" borderId="50"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2"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9" fillId="0" borderId="65" xfId="0" applyNumberFormat="1" applyFont="1" applyBorder="1" applyAlignment="1" applyProtection="1">
      <protection locked="0"/>
    </xf>
    <xf numFmtId="170" fontId="22" fillId="0" borderId="17" xfId="0" applyNumberFormat="1" applyFont="1" applyBorder="1" applyAlignment="1" applyProtection="1">
      <alignment horizontal="center" vertical="center"/>
      <protection locked="0"/>
    </xf>
    <xf numFmtId="170" fontId="29" fillId="0" borderId="49" xfId="0" applyNumberFormat="1" applyFont="1" applyBorder="1" applyAlignment="1" applyProtection="1">
      <protection locked="0"/>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165" fontId="28" fillId="0" borderId="17" xfId="1" applyFont="1" applyFill="1" applyBorder="1" applyAlignment="1" applyProtection="1">
      <alignment horizontal="right"/>
    </xf>
    <xf numFmtId="165"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165" fontId="28" fillId="0" borderId="23" xfId="1" applyFont="1" applyFill="1" applyBorder="1" applyAlignment="1" applyProtection="1">
      <alignment horizontal="right"/>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28" fillId="0" borderId="60" xfId="1" applyNumberFormat="1" applyFont="1" applyBorder="1" applyAlignment="1" applyProtection="1">
      <alignment vertical="center" wrapText="1"/>
      <protection locked="0"/>
    </xf>
    <xf numFmtId="170" fontId="28" fillId="0" borderId="59"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165" fontId="16" fillId="0" borderId="16" xfId="1" applyFont="1" applyBorder="1" applyAlignment="1" applyProtection="1">
      <alignment horizontal="center" vertical="center"/>
      <protection locked="0"/>
    </xf>
    <xf numFmtId="165" fontId="16" fillId="0" borderId="65" xfId="1" applyFont="1" applyBorder="1" applyAlignment="1" applyProtection="1">
      <alignment horizontal="center" vertical="center"/>
      <protection locked="0"/>
    </xf>
    <xf numFmtId="165" fontId="56" fillId="0" borderId="16" xfId="1" applyFont="1" applyBorder="1" applyAlignment="1" applyProtection="1">
      <alignment horizontal="center" vertical="center"/>
      <protection locked="0"/>
    </xf>
    <xf numFmtId="165" fontId="56" fillId="0" borderId="65" xfId="1" applyFont="1" applyBorder="1" applyAlignment="1" applyProtection="1">
      <alignment horizontal="center" vertical="center"/>
      <protection locked="0"/>
    </xf>
    <xf numFmtId="170" fontId="19" fillId="12" borderId="33" xfId="0" applyNumberFormat="1" applyFont="1" applyFill="1" applyBorder="1" applyAlignment="1" applyProtection="1">
      <alignment horizontal="center" vertical="center"/>
      <protection locked="0"/>
    </xf>
    <xf numFmtId="170" fontId="19" fillId="12" borderId="34"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70" fontId="19" fillId="0" borderId="33" xfId="0" applyNumberFormat="1" applyFont="1" applyBorder="1" applyAlignment="1" applyProtection="1">
      <alignment horizontal="right" vertical="center" wrapText="1"/>
      <protection locked="0"/>
    </xf>
    <xf numFmtId="170" fontId="19" fillId="0" borderId="34" xfId="0" applyNumberFormat="1" applyFont="1" applyBorder="1" applyAlignment="1" applyProtection="1">
      <alignment horizontal="right" vertical="center" wrapText="1"/>
      <protection locked="0"/>
    </xf>
    <xf numFmtId="170" fontId="19" fillId="0" borderId="1" xfId="0" applyNumberFormat="1" applyFont="1" applyBorder="1" applyAlignment="1" applyProtection="1">
      <alignment horizontal="right" vertical="center" wrapText="1"/>
      <protection locked="0"/>
    </xf>
    <xf numFmtId="170" fontId="19" fillId="3" borderId="51" xfId="0" applyNumberFormat="1" applyFont="1" applyFill="1" applyBorder="1" applyAlignment="1" applyProtection="1">
      <alignment horizontal="center" vertical="center"/>
      <protection locked="0"/>
    </xf>
    <xf numFmtId="170" fontId="19" fillId="3" borderId="87" xfId="0" applyNumberFormat="1" applyFont="1" applyFill="1" applyBorder="1" applyAlignment="1" applyProtection="1">
      <alignment horizontal="center" vertical="center"/>
      <protection locked="0"/>
    </xf>
    <xf numFmtId="170" fontId="19" fillId="3" borderId="59" xfId="0" applyNumberFormat="1" applyFont="1" applyFill="1" applyBorder="1" applyAlignment="1" applyProtection="1">
      <alignment horizontal="center" vertical="center"/>
      <protection locked="0"/>
    </xf>
    <xf numFmtId="170" fontId="19" fillId="0" borderId="16" xfId="0" applyNumberFormat="1" applyFont="1" applyBorder="1" applyAlignment="1" applyProtection="1">
      <alignment horizontal="center" vertical="center"/>
      <protection locked="0"/>
    </xf>
    <xf numFmtId="170" fontId="22" fillId="0" borderId="83" xfId="0" applyNumberFormat="1" applyFont="1" applyBorder="1" applyAlignment="1" applyProtection="1">
      <alignment horizontal="center" vertical="center"/>
      <protection locked="0"/>
    </xf>
    <xf numFmtId="170" fontId="22" fillId="0" borderId="84" xfId="0" applyNumberFormat="1" applyFont="1" applyBorder="1" applyAlignment="1" applyProtection="1">
      <alignment horizontal="center" vertical="center"/>
      <protection locked="0"/>
    </xf>
    <xf numFmtId="170" fontId="38" fillId="0" borderId="16" xfId="1" applyNumberFormat="1" applyFont="1" applyBorder="1" applyAlignment="1" applyProtection="1">
      <alignment horizontal="left" vertical="center" wrapText="1"/>
      <protection locked="0"/>
    </xf>
    <xf numFmtId="170" fontId="38" fillId="0" borderId="65" xfId="1" applyNumberFormat="1" applyFont="1" applyBorder="1" applyAlignment="1" applyProtection="1">
      <alignment horizontal="left" vertical="center" wrapText="1"/>
      <protection locked="0"/>
    </xf>
    <xf numFmtId="0" fontId="11" fillId="19" borderId="0" xfId="0" applyFont="1" applyFill="1" applyAlignment="1">
      <alignment horizontal="center"/>
    </xf>
    <xf numFmtId="170" fontId="30" fillId="0" borderId="60" xfId="1" applyNumberFormat="1" applyFont="1" applyBorder="1" applyAlignment="1" applyProtection="1">
      <alignment vertical="center" wrapText="1"/>
      <protection locked="0"/>
    </xf>
    <xf numFmtId="170" fontId="30" fillId="0" borderId="59" xfId="1" applyNumberFormat="1" applyFont="1" applyBorder="1" applyAlignment="1" applyProtection="1">
      <alignment vertical="center" wrapText="1"/>
      <protection locked="0"/>
    </xf>
    <xf numFmtId="0" fontId="3" fillId="0" borderId="0" xfId="0" applyFont="1" applyAlignment="1">
      <alignment horizontal="left" vertical="center" wrapText="1"/>
    </xf>
    <xf numFmtId="165" fontId="16" fillId="0" borderId="48" xfId="1" applyFont="1" applyBorder="1" applyAlignment="1" applyProtection="1">
      <alignment vertical="center"/>
      <protection locked="0"/>
    </xf>
    <xf numFmtId="165" fontId="16" fillId="0" borderId="2" xfId="1" applyFont="1" applyBorder="1" applyAlignment="1" applyProtection="1">
      <alignment vertical="center"/>
      <protection locked="0"/>
    </xf>
    <xf numFmtId="165" fontId="16" fillId="0" borderId="23" xfId="1" applyFont="1" applyBorder="1" applyAlignment="1" applyProtection="1">
      <alignment horizontal="right" vertical="center"/>
      <protection locked="0"/>
    </xf>
    <xf numFmtId="165" fontId="16" fillId="0" borderId="20" xfId="1" applyFont="1" applyBorder="1" applyAlignment="1" applyProtection="1">
      <protection locked="0"/>
    </xf>
    <xf numFmtId="170" fontId="19" fillId="2" borderId="33" xfId="0" applyNumberFormat="1" applyFont="1" applyFill="1" applyBorder="1" applyAlignment="1" applyProtection="1">
      <alignment horizontal="center" vertical="center"/>
      <protection locked="0"/>
    </xf>
    <xf numFmtId="170" fontId="19" fillId="2" borderId="34" xfId="0" applyNumberFormat="1" applyFont="1" applyFill="1" applyBorder="1" applyAlignment="1" applyProtection="1">
      <alignment horizontal="center" vertical="center"/>
      <protection locked="0"/>
    </xf>
    <xf numFmtId="170" fontId="19" fillId="2" borderId="1" xfId="0" applyNumberFormat="1" applyFont="1" applyFill="1" applyBorder="1" applyAlignment="1" applyProtection="1">
      <alignment horizontal="center" vertical="center"/>
      <protection locked="0"/>
    </xf>
    <xf numFmtId="170" fontId="19" fillId="6" borderId="33" xfId="0" applyNumberFormat="1" applyFont="1" applyFill="1" applyBorder="1" applyAlignment="1" applyProtection="1">
      <alignment horizontal="center" vertical="center"/>
      <protection locked="0"/>
    </xf>
    <xf numFmtId="170" fontId="19" fillId="6" borderId="34" xfId="0" applyNumberFormat="1" applyFont="1" applyFill="1" applyBorder="1" applyAlignment="1" applyProtection="1">
      <alignment horizontal="center" vertical="center"/>
      <protection locked="0"/>
    </xf>
    <xf numFmtId="170" fontId="19" fillId="6" borderId="1"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65" fontId="81" fillId="0" borderId="42" xfId="1" applyFont="1" applyBorder="1" applyAlignment="1" applyProtection="1">
      <alignment horizontal="center"/>
    </xf>
    <xf numFmtId="165" fontId="81" fillId="0" borderId="43" xfId="1" applyFont="1" applyBorder="1" applyAlignment="1" applyProtection="1">
      <alignment horizontal="center"/>
    </xf>
    <xf numFmtId="170" fontId="16" fillId="0" borderId="41" xfId="0" applyNumberFormat="1" applyFont="1" applyBorder="1" applyAlignment="1" applyProtection="1">
      <alignment horizontal="left" vertical="center" wrapText="1"/>
      <protection locked="0"/>
    </xf>
    <xf numFmtId="170" fontId="16" fillId="0" borderId="50" xfId="0" applyNumberFormat="1" applyFont="1" applyBorder="1" applyAlignment="1" applyProtection="1">
      <alignment horizontal="left" vertical="center" wrapText="1"/>
      <protection locked="0"/>
    </xf>
    <xf numFmtId="170" fontId="16" fillId="0" borderId="18" xfId="0" applyNumberFormat="1" applyFont="1" applyBorder="1" applyAlignment="1" applyProtection="1">
      <alignment horizontal="left" vertical="center" wrapText="1"/>
      <protection locked="0"/>
    </xf>
    <xf numFmtId="170" fontId="16" fillId="0" borderId="8" xfId="0" applyNumberFormat="1" applyFont="1" applyBorder="1" applyAlignment="1" applyProtection="1">
      <alignment horizontal="left" vertical="center" wrapText="1"/>
      <protection locked="0"/>
    </xf>
    <xf numFmtId="170" fontId="16" fillId="0" borderId="0" xfId="0" applyNumberFormat="1" applyFont="1" applyAlignment="1" applyProtection="1">
      <alignment horizontal="left" vertical="center" wrapText="1"/>
      <protection locked="0"/>
    </xf>
    <xf numFmtId="170" fontId="16" fillId="0" borderId="32" xfId="0" applyNumberFormat="1" applyFont="1" applyBorder="1" applyAlignment="1" applyProtection="1">
      <alignment horizontal="left" vertical="center" wrapText="1"/>
      <protection locked="0"/>
    </xf>
    <xf numFmtId="170" fontId="16" fillId="0" borderId="13" xfId="0" applyNumberFormat="1" applyFont="1" applyBorder="1" applyAlignment="1" applyProtection="1">
      <alignment horizontal="left" vertical="center" wrapText="1"/>
      <protection locked="0"/>
    </xf>
    <xf numFmtId="170" fontId="16" fillId="0" borderId="14" xfId="0" applyNumberFormat="1" applyFont="1" applyBorder="1" applyAlignment="1" applyProtection="1">
      <alignment horizontal="left" vertical="center" wrapText="1"/>
      <protection locked="0"/>
    </xf>
    <xf numFmtId="170" fontId="16" fillId="0" borderId="15" xfId="0" applyNumberFormat="1" applyFont="1" applyBorder="1" applyAlignment="1" applyProtection="1">
      <alignment horizontal="left" vertical="center" wrapText="1"/>
      <protection locked="0"/>
    </xf>
    <xf numFmtId="0" fontId="3" fillId="0" borderId="0" xfId="0" applyFont="1" applyAlignment="1"/>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170" fontId="38" fillId="0" borderId="60" xfId="1" applyNumberFormat="1" applyFont="1" applyBorder="1" applyAlignment="1" applyProtection="1">
      <alignment vertical="center" wrapText="1"/>
      <protection locked="0"/>
    </xf>
    <xf numFmtId="170" fontId="38" fillId="0" borderId="59" xfId="1" applyNumberFormat="1" applyFont="1" applyBorder="1" applyAlignment="1" applyProtection="1">
      <alignment vertical="center" wrapText="1"/>
      <protection locked="0"/>
    </xf>
    <xf numFmtId="170" fontId="30" fillId="0" borderId="41" xfId="0" applyNumberFormat="1" applyFont="1" applyBorder="1" applyAlignment="1" applyProtection="1">
      <alignment horizontal="center" vertical="center"/>
      <protection locked="0"/>
    </xf>
    <xf numFmtId="170" fontId="30" fillId="0" borderId="50"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30" fillId="0" borderId="16" xfId="1" applyNumberFormat="1" applyFont="1" applyBorder="1" applyAlignment="1" applyProtection="1">
      <alignment horizontal="left" vertical="center" wrapText="1"/>
      <protection locked="0"/>
    </xf>
    <xf numFmtId="170" fontId="30" fillId="0" borderId="65" xfId="1" applyNumberFormat="1" applyFont="1" applyBorder="1" applyAlignment="1" applyProtection="1">
      <alignment horizontal="left" vertical="center" wrapText="1"/>
      <protection locked="0"/>
    </xf>
    <xf numFmtId="170" fontId="22" fillId="0" borderId="16" xfId="1" applyNumberFormat="1" applyFont="1" applyBorder="1" applyAlignment="1" applyProtection="1">
      <alignment horizontal="left" vertical="center" wrapText="1"/>
      <protection locked="0"/>
    </xf>
    <xf numFmtId="170" fontId="22" fillId="0" borderId="65"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100" xfId="0" applyNumberFormat="1" applyFont="1" applyFill="1" applyBorder="1" applyAlignment="1" applyProtection="1">
      <alignment horizontal="center" vertical="center"/>
      <protection locked="0"/>
    </xf>
    <xf numFmtId="1" fontId="49" fillId="0" borderId="50"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0"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0"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25</xdr:row>
      <xdr:rowOff>198120</xdr:rowOff>
    </xdr:from>
    <xdr:to>
      <xdr:col>7</xdr:col>
      <xdr:colOff>2162175</xdr:colOff>
      <xdr:row>27</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0</xdr:row>
      <xdr:rowOff>83820</xdr:rowOff>
    </xdr:from>
    <xdr:to>
      <xdr:col>3</xdr:col>
      <xdr:colOff>444501</xdr:colOff>
      <xdr:row>0</xdr:row>
      <xdr:rowOff>284408</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1155701" y="83820"/>
          <a:ext cx="1155700" cy="20058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520700</xdr:colOff>
      <xdr:row>0</xdr:row>
      <xdr:rowOff>96520</xdr:rowOff>
    </xdr:from>
    <xdr:to>
      <xdr:col>3</xdr:col>
      <xdr:colOff>782320</xdr:colOff>
      <xdr:row>0</xdr:row>
      <xdr:rowOff>287020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939800" y="96520"/>
          <a:ext cx="170942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624840</xdr:colOff>
      <xdr:row>0</xdr:row>
      <xdr:rowOff>83820</xdr:rowOff>
    </xdr:from>
    <xdr:to>
      <xdr:col>3</xdr:col>
      <xdr:colOff>970280</xdr:colOff>
      <xdr:row>0</xdr:row>
      <xdr:rowOff>281940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940" y="83820"/>
          <a:ext cx="179324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645160</xdr:colOff>
      <xdr:row>0</xdr:row>
      <xdr:rowOff>98076</xdr:rowOff>
    </xdr:from>
    <xdr:to>
      <xdr:col>3</xdr:col>
      <xdr:colOff>800100</xdr:colOff>
      <xdr:row>0</xdr:row>
      <xdr:rowOff>279400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1064260" y="98076"/>
          <a:ext cx="1602740" cy="1813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619125</xdr:colOff>
      <xdr:row>1</xdr:row>
      <xdr:rowOff>158750</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270510</xdr:colOff>
      <xdr:row>48</xdr:row>
      <xdr:rowOff>236220</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101600</xdr:colOff>
      <xdr:row>0</xdr:row>
      <xdr:rowOff>88900</xdr:rowOff>
    </xdr:from>
    <xdr:to>
      <xdr:col>17</xdr:col>
      <xdr:colOff>342900</xdr:colOff>
      <xdr:row>23</xdr:row>
      <xdr:rowOff>12699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100911</xdr:colOff>
      <xdr:row>34</xdr:row>
      <xdr:rowOff>171450</xdr:rowOff>
    </xdr:from>
    <xdr:to>
      <xdr:col>6</xdr:col>
      <xdr:colOff>590550</xdr:colOff>
      <xdr:row>36</xdr:row>
      <xdr:rowOff>146601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53936" y="8572500"/>
          <a:ext cx="489639" cy="45140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77"/>
  <sheetViews>
    <sheetView tabSelected="1" zoomScaleNormal="100" zoomScaleSheetLayoutView="100" workbookViewId="0">
      <selection activeCell="B16" sqref="B16"/>
    </sheetView>
  </sheetViews>
  <sheetFormatPr defaultRowHeight="12.75"/>
  <cols>
    <col min="1" max="1" width="5.140625" customWidth="1"/>
    <col min="4" max="4" width="15.42578125" customWidth="1"/>
    <col min="5" max="5" width="12.28515625" customWidth="1"/>
    <col min="6" max="6" width="10.42578125" customWidth="1"/>
    <col min="7" max="7" width="35.7109375" customWidth="1"/>
    <col min="8" max="8" width="12.85546875" customWidth="1"/>
    <col min="9" max="9" width="17.7109375" customWidth="1"/>
    <col min="10" max="10" width="22.140625" customWidth="1"/>
    <col min="14" max="14" width="15.5703125" customWidth="1"/>
  </cols>
  <sheetData>
    <row r="1" spans="1:28" ht="33" customHeight="1">
      <c r="D1" s="780" t="s">
        <v>0</v>
      </c>
      <c r="E1" s="780"/>
      <c r="F1" s="780"/>
      <c r="G1" s="780"/>
      <c r="H1" s="780"/>
      <c r="I1" s="780"/>
      <c r="J1" s="74"/>
      <c r="K1" s="74"/>
      <c r="L1" s="74"/>
      <c r="M1" s="74"/>
      <c r="N1" s="74"/>
      <c r="O1" s="74"/>
      <c r="P1" s="74"/>
      <c r="Q1" s="74"/>
      <c r="R1" s="74"/>
      <c r="S1" s="74"/>
      <c r="T1" s="74"/>
      <c r="U1" s="74"/>
      <c r="V1" s="74"/>
      <c r="W1" s="74"/>
      <c r="X1" s="74"/>
      <c r="Y1" s="74"/>
      <c r="Z1" s="74"/>
      <c r="AA1" s="74"/>
      <c r="AB1" s="74"/>
    </row>
    <row r="2" spans="1:28" ht="19.5" customHeight="1">
      <c r="D2" s="156"/>
      <c r="E2" s="156"/>
      <c r="F2" s="156"/>
      <c r="G2" s="156"/>
      <c r="H2" s="156"/>
      <c r="I2" s="156"/>
      <c r="J2" s="74"/>
      <c r="K2" s="74"/>
      <c r="L2" s="74"/>
      <c r="M2" s="74"/>
      <c r="N2" s="74"/>
      <c r="O2" s="74"/>
      <c r="P2" s="74"/>
      <c r="Q2" s="74"/>
      <c r="R2" s="74"/>
      <c r="S2" s="74"/>
      <c r="T2" s="74"/>
      <c r="U2" s="74"/>
      <c r="V2" s="74"/>
      <c r="W2" s="74"/>
      <c r="X2" s="74"/>
      <c r="Y2" s="74"/>
      <c r="Z2" s="74"/>
      <c r="AA2" s="74"/>
      <c r="AB2" s="74"/>
    </row>
    <row r="3" spans="1:28" ht="13.5" thickBot="1"/>
    <row r="4" spans="1:28" ht="21" customHeight="1" thickBot="1">
      <c r="A4" s="75" t="s">
        <v>1</v>
      </c>
      <c r="B4" s="63" t="s">
        <v>2</v>
      </c>
      <c r="C4" s="64"/>
      <c r="D4" s="64"/>
      <c r="F4" s="64"/>
      <c r="J4" s="151"/>
      <c r="N4" s="154"/>
      <c r="O4" s="154"/>
      <c r="P4" s="154"/>
    </row>
    <row r="5" spans="1:28">
      <c r="N5" s="154"/>
      <c r="O5" s="154"/>
      <c r="P5" s="154"/>
    </row>
    <row r="6" spans="1:28" s="263" customFormat="1" ht="34.5" customHeight="1">
      <c r="A6" s="605" t="s">
        <v>3</v>
      </c>
      <c r="B6" s="606" t="s">
        <v>4</v>
      </c>
      <c r="N6" s="607"/>
      <c r="O6" s="607"/>
      <c r="P6" s="607"/>
    </row>
    <row r="7" spans="1:28" ht="18.75" thickBot="1">
      <c r="A7" s="75"/>
      <c r="B7" s="63"/>
      <c r="H7" s="576" t="s">
        <v>5</v>
      </c>
      <c r="I7" s="576" t="s">
        <v>6</v>
      </c>
      <c r="J7" s="576" t="s">
        <v>7</v>
      </c>
      <c r="N7" s="154"/>
      <c r="O7" s="154"/>
      <c r="P7" s="154"/>
    </row>
    <row r="8" spans="1:28" ht="18.75" thickBot="1">
      <c r="A8" s="75"/>
      <c r="B8" s="609" t="s">
        <v>8</v>
      </c>
      <c r="C8" s="610"/>
      <c r="D8" s="610"/>
      <c r="E8" s="610"/>
      <c r="F8" s="610"/>
      <c r="H8" s="577">
        <v>1</v>
      </c>
      <c r="I8" s="604"/>
      <c r="J8" s="604"/>
      <c r="N8" s="154"/>
      <c r="O8" s="154"/>
      <c r="P8" s="154"/>
    </row>
    <row r="9" spans="1:28" ht="18.75" thickBot="1">
      <c r="A9" s="75"/>
      <c r="B9" s="217"/>
      <c r="C9" s="217"/>
      <c r="D9" s="217"/>
      <c r="E9" s="217"/>
      <c r="F9" s="217"/>
      <c r="G9" s="217"/>
      <c r="H9" s="577">
        <v>2</v>
      </c>
      <c r="I9" s="604"/>
      <c r="J9" s="604"/>
      <c r="N9" s="154"/>
      <c r="O9" s="154"/>
      <c r="P9" s="154"/>
    </row>
    <row r="10" spans="1:28" ht="18.75" thickBot="1">
      <c r="A10" s="75"/>
      <c r="B10" s="608" t="s">
        <v>9</v>
      </c>
      <c r="C10" s="608"/>
      <c r="D10" s="608"/>
      <c r="E10" s="608"/>
      <c r="F10" s="608"/>
      <c r="G10" s="608"/>
      <c r="H10" s="577">
        <v>3</v>
      </c>
      <c r="I10" s="604"/>
      <c r="J10" s="604"/>
      <c r="N10" s="154"/>
      <c r="O10" s="154"/>
      <c r="P10" s="154"/>
    </row>
    <row r="11" spans="1:28" ht="18.75" thickBot="1">
      <c r="A11" s="75"/>
      <c r="B11" s="608" t="s">
        <v>10</v>
      </c>
      <c r="C11" s="608"/>
      <c r="D11" s="608"/>
      <c r="E11" s="608"/>
      <c r="F11" s="608"/>
      <c r="G11" s="608"/>
      <c r="H11" s="577">
        <v>4</v>
      </c>
      <c r="I11" s="604"/>
      <c r="J11" s="604"/>
      <c r="N11" s="154"/>
      <c r="O11" s="154"/>
      <c r="P11" s="154"/>
    </row>
    <row r="12" spans="1:28" ht="18.75" thickBot="1">
      <c r="A12" s="75"/>
      <c r="B12" s="608" t="s">
        <v>11</v>
      </c>
      <c r="C12" s="608"/>
      <c r="D12" s="608"/>
      <c r="E12" s="608"/>
      <c r="F12" s="608"/>
      <c r="G12" s="608"/>
      <c r="H12" s="577">
        <v>5</v>
      </c>
      <c r="I12" s="604"/>
      <c r="J12" s="604"/>
      <c r="N12" s="154"/>
      <c r="O12" s="154"/>
      <c r="P12" s="154"/>
    </row>
    <row r="13" spans="1:28" ht="18.75" thickBot="1">
      <c r="A13" s="75"/>
      <c r="B13" s="608"/>
      <c r="C13" s="608"/>
      <c r="D13" s="608"/>
      <c r="E13" s="608"/>
      <c r="F13" s="608"/>
      <c r="G13" s="608"/>
      <c r="H13" s="577">
        <v>6</v>
      </c>
      <c r="I13" s="604"/>
      <c r="J13" s="604"/>
      <c r="N13" s="154"/>
      <c r="O13" s="154"/>
      <c r="P13" s="154"/>
    </row>
    <row r="14" spans="1:28" ht="18.75" thickBot="1">
      <c r="A14" s="75"/>
      <c r="B14" s="608" t="s">
        <v>12</v>
      </c>
      <c r="C14" s="608"/>
      <c r="D14" s="608"/>
      <c r="E14" s="608"/>
      <c r="F14" s="608"/>
      <c r="G14" s="608"/>
      <c r="H14" s="577">
        <v>7</v>
      </c>
      <c r="I14" s="604"/>
      <c r="J14" s="604"/>
      <c r="N14" s="154"/>
      <c r="O14" s="154"/>
      <c r="P14" s="154"/>
    </row>
    <row r="15" spans="1:28" ht="18.75" thickBot="1">
      <c r="A15" s="75"/>
      <c r="B15" s="608" t="s">
        <v>13</v>
      </c>
      <c r="C15" s="608"/>
      <c r="D15" s="608"/>
      <c r="E15" s="608"/>
      <c r="F15" s="608"/>
      <c r="G15" s="608"/>
      <c r="H15" s="577">
        <v>8</v>
      </c>
      <c r="I15" s="604"/>
      <c r="J15" s="604"/>
      <c r="N15" s="154"/>
      <c r="O15" s="154"/>
      <c r="P15" s="154"/>
    </row>
    <row r="16" spans="1:28" ht="18.75" thickBot="1">
      <c r="A16" s="75"/>
      <c r="C16" s="217"/>
      <c r="D16" s="217"/>
      <c r="E16" s="217"/>
      <c r="F16" s="217"/>
      <c r="G16" s="217"/>
      <c r="H16" s="577">
        <v>9</v>
      </c>
      <c r="I16" s="604"/>
      <c r="J16" s="604"/>
      <c r="N16" s="154"/>
      <c r="O16" s="154"/>
      <c r="P16" s="154"/>
    </row>
    <row r="17" spans="1:21" ht="18.75" thickBot="1">
      <c r="A17" s="75"/>
      <c r="C17" s="217"/>
      <c r="D17" s="217"/>
      <c r="E17" s="217"/>
      <c r="F17" s="217"/>
      <c r="G17" s="217"/>
      <c r="H17" s="577">
        <v>10</v>
      </c>
      <c r="I17" s="604"/>
      <c r="J17" s="604"/>
      <c r="N17" s="154"/>
      <c r="O17" s="154"/>
      <c r="P17" s="154"/>
    </row>
    <row r="18" spans="1:21" ht="18.75" thickBot="1">
      <c r="A18" s="75"/>
      <c r="B18" s="63"/>
      <c r="H18" s="577">
        <v>11</v>
      </c>
      <c r="I18" s="604"/>
      <c r="J18" s="604"/>
      <c r="N18" s="154"/>
      <c r="O18" s="154"/>
      <c r="P18" s="154"/>
    </row>
    <row r="19" spans="1:21" ht="18.75" thickBot="1">
      <c r="A19" s="75"/>
      <c r="B19" s="63"/>
      <c r="H19" s="577">
        <v>12</v>
      </c>
      <c r="I19" s="604"/>
      <c r="J19" s="604"/>
      <c r="N19" s="154"/>
      <c r="O19" s="154"/>
      <c r="P19" s="154"/>
    </row>
    <row r="20" spans="1:21" ht="21" thickBot="1">
      <c r="A20" s="75"/>
      <c r="B20" s="63"/>
      <c r="J20" s="157"/>
      <c r="N20" s="154"/>
      <c r="O20" s="154"/>
      <c r="P20" s="154"/>
    </row>
    <row r="21" spans="1:21" ht="21" thickBot="1">
      <c r="A21" s="75" t="s">
        <v>14</v>
      </c>
      <c r="B21" s="63" t="s">
        <v>15</v>
      </c>
      <c r="J21" s="152"/>
      <c r="K21" s="66" t="s">
        <v>16</v>
      </c>
    </row>
    <row r="22" spans="1:21" ht="21" thickBot="1">
      <c r="A22" s="75"/>
      <c r="B22" s="63"/>
      <c r="J22" s="266"/>
      <c r="K22" s="66"/>
    </row>
    <row r="23" spans="1:21" ht="18.75" customHeight="1">
      <c r="B23" s="67" t="s">
        <v>16</v>
      </c>
      <c r="C23" s="802" t="s">
        <v>17</v>
      </c>
      <c r="D23" s="802"/>
      <c r="E23" s="802"/>
      <c r="F23" s="802"/>
      <c r="G23" s="802"/>
      <c r="H23" s="802"/>
      <c r="I23" s="571"/>
      <c r="J23" s="212" t="s">
        <v>18</v>
      </c>
      <c r="K23" s="213"/>
      <c r="L23" s="213"/>
      <c r="M23" s="201"/>
      <c r="N23" s="202"/>
    </row>
    <row r="24" spans="1:21" ht="13.5" customHeight="1" thickBot="1">
      <c r="J24" s="203" t="s">
        <v>19</v>
      </c>
      <c r="K24" s="204"/>
      <c r="L24" s="205"/>
      <c r="M24" s="205"/>
      <c r="N24" s="206"/>
    </row>
    <row r="25" spans="1:21" ht="19.5" thickBot="1">
      <c r="B25" s="811" t="s">
        <v>20</v>
      </c>
      <c r="C25" s="812"/>
      <c r="D25" s="813"/>
      <c r="E25" s="814">
        <v>0</v>
      </c>
      <c r="F25" s="815"/>
      <c r="G25" s="814">
        <v>0</v>
      </c>
      <c r="H25" s="815"/>
      <c r="I25" s="572"/>
      <c r="J25" s="203" t="s">
        <v>21</v>
      </c>
      <c r="K25" s="204"/>
      <c r="L25" s="207"/>
      <c r="M25" s="205"/>
      <c r="N25" s="206"/>
      <c r="O25" s="5"/>
      <c r="P25" s="68"/>
      <c r="Q25" s="799"/>
      <c r="R25" s="799"/>
      <c r="S25" s="5"/>
      <c r="T25" s="5"/>
      <c r="U25" s="5"/>
    </row>
    <row r="26" spans="1:21" ht="19.5" thickBot="1">
      <c r="B26" s="806" t="s">
        <v>22</v>
      </c>
      <c r="C26" s="807"/>
      <c r="D26" s="808"/>
      <c r="E26" s="809">
        <v>0</v>
      </c>
      <c r="F26" s="810"/>
      <c r="G26" s="818"/>
      <c r="H26" s="819"/>
      <c r="I26" s="573"/>
      <c r="J26" s="203" t="s">
        <v>23</v>
      </c>
      <c r="K26" s="204"/>
      <c r="L26" s="207"/>
      <c r="M26" s="205"/>
      <c r="N26" s="206"/>
      <c r="O26" s="5"/>
      <c r="P26" s="68"/>
      <c r="Q26" s="199"/>
      <c r="R26" s="199"/>
      <c r="S26" s="5"/>
      <c r="T26" s="5"/>
      <c r="U26" s="5"/>
    </row>
    <row r="27" spans="1:21" ht="16.5" thickBot="1">
      <c r="B27" s="803" t="s">
        <v>24</v>
      </c>
      <c r="C27" s="804"/>
      <c r="D27" s="804"/>
      <c r="E27" s="804"/>
      <c r="F27" s="805"/>
      <c r="G27" s="816"/>
      <c r="H27" s="817"/>
      <c r="I27" s="574"/>
      <c r="J27" s="203"/>
      <c r="K27" s="204"/>
      <c r="L27" s="208"/>
      <c r="M27" s="205"/>
      <c r="N27" s="206"/>
      <c r="O27" s="5"/>
      <c r="P27" s="69"/>
      <c r="Q27" s="800"/>
      <c r="R27" s="801"/>
      <c r="S27" s="5"/>
      <c r="T27" s="5"/>
      <c r="U27" s="5"/>
    </row>
    <row r="28" spans="1:21" ht="16.5" thickBot="1">
      <c r="B28" s="70"/>
      <c r="C28" s="71"/>
      <c r="D28" s="71"/>
      <c r="E28" s="71"/>
      <c r="F28" s="71"/>
      <c r="G28" s="71"/>
      <c r="H28" s="200"/>
      <c r="I28" s="575"/>
      <c r="J28" s="568" t="s">
        <v>25</v>
      </c>
      <c r="K28" s="211" t="s">
        <v>26</v>
      </c>
      <c r="L28" s="785" t="s">
        <v>27</v>
      </c>
      <c r="M28" s="785"/>
      <c r="N28" s="786"/>
      <c r="O28" s="5"/>
      <c r="P28" s="69"/>
      <c r="Q28" s="820"/>
      <c r="R28" s="801"/>
      <c r="S28" s="5"/>
      <c r="T28" s="5"/>
      <c r="U28" s="5"/>
    </row>
    <row r="29" spans="1:21" ht="15.75">
      <c r="B29" s="52"/>
      <c r="C29" s="53"/>
      <c r="D29" s="53"/>
      <c r="E29" s="53"/>
      <c r="F29" s="53"/>
      <c r="G29" s="53"/>
      <c r="H29" s="54"/>
      <c r="I29" s="5"/>
      <c r="J29" s="209" t="s">
        <v>28</v>
      </c>
      <c r="K29" s="211" t="s">
        <v>26</v>
      </c>
      <c r="L29" s="785"/>
      <c r="M29" s="785"/>
      <c r="N29" s="786"/>
      <c r="O29" s="5"/>
      <c r="P29" s="69"/>
      <c r="Q29" s="820"/>
      <c r="R29" s="801"/>
      <c r="S29" s="5"/>
      <c r="T29" s="5"/>
      <c r="U29" s="5"/>
    </row>
    <row r="30" spans="1:21" ht="15.75">
      <c r="B30" s="781" t="s">
        <v>29</v>
      </c>
      <c r="C30" s="782"/>
      <c r="D30" s="782"/>
      <c r="E30" s="782"/>
      <c r="F30" s="782"/>
      <c r="G30" s="783"/>
      <c r="H30" s="784"/>
      <c r="I30" s="570"/>
      <c r="J30" s="210" t="s">
        <v>30</v>
      </c>
      <c r="K30" s="211" t="s">
        <v>26</v>
      </c>
      <c r="L30" s="785"/>
      <c r="M30" s="785"/>
      <c r="N30" s="786"/>
      <c r="O30" s="5"/>
      <c r="P30" s="69"/>
      <c r="Q30" s="820"/>
      <c r="R30" s="801"/>
      <c r="S30" s="5"/>
      <c r="T30" s="5"/>
      <c r="U30" s="5"/>
    </row>
    <row r="31" spans="1:21" ht="18" customHeight="1" thickBot="1">
      <c r="B31" s="57"/>
      <c r="C31" s="5"/>
      <c r="D31" s="5"/>
      <c r="E31" s="5"/>
      <c r="F31" s="5"/>
      <c r="G31" s="5"/>
      <c r="H31" s="51"/>
      <c r="I31" s="5"/>
      <c r="J31" s="214" t="s">
        <v>31</v>
      </c>
      <c r="K31" s="215" t="s">
        <v>26</v>
      </c>
      <c r="L31" s="787"/>
      <c r="M31" s="787"/>
      <c r="N31" s="788"/>
      <c r="O31" s="5"/>
      <c r="P31" s="69"/>
      <c r="Q31" s="820"/>
      <c r="R31" s="801"/>
      <c r="S31" s="5"/>
      <c r="T31" s="5"/>
      <c r="U31" s="5"/>
    </row>
    <row r="32" spans="1:21" ht="16.5" thickBot="1">
      <c r="B32" s="792" t="s">
        <v>32</v>
      </c>
      <c r="C32" s="793"/>
      <c r="D32" s="793"/>
      <c r="E32" s="793"/>
      <c r="F32" s="793"/>
      <c r="G32" s="55"/>
      <c r="H32" s="56"/>
      <c r="I32" s="5"/>
      <c r="O32" s="5"/>
      <c r="P32" s="69"/>
      <c r="Q32" s="820"/>
      <c r="R32" s="801"/>
      <c r="S32" s="5"/>
      <c r="T32" s="5"/>
      <c r="U32" s="5"/>
    </row>
    <row r="33" spans="1:21" ht="16.5" thickBot="1">
      <c r="B33" s="81"/>
      <c r="C33" s="81"/>
      <c r="D33" s="81"/>
      <c r="E33" s="81"/>
      <c r="F33" s="81"/>
      <c r="G33" s="5"/>
      <c r="H33" s="5"/>
      <c r="I33" s="5"/>
      <c r="O33" s="5"/>
      <c r="P33" s="69"/>
      <c r="Q33" s="80"/>
      <c r="R33" s="79"/>
      <c r="S33" s="5"/>
      <c r="T33" s="5"/>
      <c r="U33" s="5"/>
    </row>
    <row r="34" spans="1:21" ht="21" thickBot="1">
      <c r="A34" s="75" t="s">
        <v>33</v>
      </c>
      <c r="B34" s="63" t="s">
        <v>34</v>
      </c>
      <c r="J34" s="611" t="s">
        <v>35</v>
      </c>
      <c r="K34" s="66"/>
    </row>
    <row r="35" spans="1:21" ht="15.75">
      <c r="B35" s="81"/>
      <c r="C35" s="81"/>
      <c r="D35" s="81"/>
      <c r="E35" s="81"/>
      <c r="F35" s="81"/>
      <c r="G35" s="5"/>
      <c r="H35" s="5"/>
      <c r="I35" s="5"/>
      <c r="O35" s="5"/>
      <c r="P35" s="69"/>
      <c r="Q35" s="80"/>
      <c r="R35" s="79"/>
      <c r="S35" s="5"/>
      <c r="T35" s="5"/>
      <c r="U35" s="5"/>
    </row>
    <row r="36" spans="1:21" ht="24" customHeight="1" thickBot="1">
      <c r="A36" s="78"/>
      <c r="B36" s="82"/>
      <c r="C36" s="78"/>
      <c r="D36" s="78"/>
      <c r="E36" s="78"/>
      <c r="F36" s="78"/>
      <c r="G36" s="78"/>
      <c r="H36" s="78"/>
      <c r="I36" s="78"/>
      <c r="J36" s="78"/>
      <c r="K36" s="78"/>
      <c r="L36" s="78"/>
      <c r="M36" s="78"/>
      <c r="N36" s="78"/>
    </row>
    <row r="37" spans="1:21" ht="27.75">
      <c r="D37" s="794" t="s">
        <v>36</v>
      </c>
      <c r="E37" s="794"/>
      <c r="F37" s="794"/>
      <c r="G37" s="74"/>
      <c r="H37" s="74"/>
      <c r="I37" s="74"/>
    </row>
    <row r="39" spans="1:21" ht="18">
      <c r="A39" s="72" t="s">
        <v>37</v>
      </c>
      <c r="B39" s="63" t="s">
        <v>38</v>
      </c>
      <c r="C39" s="63"/>
      <c r="D39" s="63"/>
      <c r="E39" s="63"/>
      <c r="F39" s="65"/>
    </row>
    <row r="41" spans="1:21" ht="14.25">
      <c r="B41" s="183" t="s">
        <v>39</v>
      </c>
    </row>
    <row r="43" spans="1:21" ht="18">
      <c r="A43" s="72" t="s">
        <v>40</v>
      </c>
      <c r="B43" s="63" t="s">
        <v>41</v>
      </c>
      <c r="C43" s="63"/>
      <c r="D43" s="63"/>
      <c r="E43" s="63"/>
      <c r="F43" s="65"/>
    </row>
    <row r="45" spans="1:21" ht="14.25">
      <c r="B45" s="183" t="s">
        <v>39</v>
      </c>
    </row>
    <row r="46" spans="1:21">
      <c r="B46" s="4"/>
    </row>
    <row r="47" spans="1:21">
      <c r="B47" s="4"/>
    </row>
    <row r="48" spans="1:21" ht="18">
      <c r="A48" s="72" t="s">
        <v>42</v>
      </c>
      <c r="B48" s="63" t="s">
        <v>43</v>
      </c>
    </row>
    <row r="49" spans="1:14" ht="18">
      <c r="A49" s="72"/>
      <c r="B49" s="63"/>
    </row>
    <row r="50" spans="1:14" s="183" customFormat="1" ht="15">
      <c r="A50" s="159"/>
      <c r="B50" s="183" t="s">
        <v>44</v>
      </c>
    </row>
    <row r="51" spans="1:14" s="183" customFormat="1" ht="14.25">
      <c r="B51" s="183" t="s">
        <v>45</v>
      </c>
    </row>
    <row r="52" spans="1:14" s="183" customFormat="1" ht="14.25"/>
    <row r="53" spans="1:14" s="183" customFormat="1" ht="14.25">
      <c r="C53" s="183" t="s">
        <v>46</v>
      </c>
    </row>
    <row r="54" spans="1:14" s="183" customFormat="1" ht="14.25">
      <c r="C54" s="183" t="s">
        <v>47</v>
      </c>
    </row>
    <row r="55" spans="1:14" s="183" customFormat="1" ht="14.25">
      <c r="C55" s="183" t="s">
        <v>48</v>
      </c>
    </row>
    <row r="56" spans="1:14" s="183" customFormat="1" ht="14.25">
      <c r="C56" s="183" t="s">
        <v>49</v>
      </c>
    </row>
    <row r="57" spans="1:14" s="183" customFormat="1" ht="14.25">
      <c r="C57" s="183" t="s">
        <v>50</v>
      </c>
    </row>
    <row r="58" spans="1:14" s="183" customFormat="1" ht="14.25"/>
    <row r="59" spans="1:14" s="569" customFormat="1" ht="14.25">
      <c r="C59" s="569" t="s">
        <v>51</v>
      </c>
    </row>
    <row r="60" spans="1:14" ht="15">
      <c r="B60" s="4"/>
      <c r="C60" s="217"/>
    </row>
    <row r="61" spans="1:14" ht="15">
      <c r="B61" s="4"/>
      <c r="C61" s="217"/>
    </row>
    <row r="62" spans="1:14" ht="18">
      <c r="A62" s="72" t="s">
        <v>52</v>
      </c>
      <c r="B62" s="63" t="s">
        <v>53</v>
      </c>
    </row>
    <row r="64" spans="1:14" ht="14.25" customHeight="1">
      <c r="B64" s="798" t="s">
        <v>54</v>
      </c>
      <c r="C64" s="798"/>
      <c r="D64" s="798"/>
      <c r="E64" s="798"/>
      <c r="F64" s="798"/>
      <c r="G64" s="798"/>
      <c r="H64" s="798"/>
      <c r="I64" s="798"/>
      <c r="J64" s="798"/>
      <c r="K64" s="798"/>
      <c r="L64" s="798"/>
      <c r="M64" s="798"/>
      <c r="N64" s="798"/>
    </row>
    <row r="65" spans="1:24" ht="14.25" customHeight="1">
      <c r="B65" s="798"/>
      <c r="C65" s="798"/>
      <c r="D65" s="798"/>
      <c r="E65" s="798"/>
      <c r="F65" s="798"/>
      <c r="G65" s="798"/>
      <c r="H65" s="798"/>
      <c r="I65" s="798"/>
      <c r="J65" s="798"/>
      <c r="K65" s="798"/>
      <c r="L65" s="798"/>
      <c r="M65" s="798"/>
      <c r="N65" s="798"/>
    </row>
    <row r="67" spans="1:24" ht="13.5" thickBot="1"/>
    <row r="68" spans="1:24" s="4" customFormat="1" ht="27">
      <c r="A68" s="795" t="s">
        <v>55</v>
      </c>
      <c r="B68" s="796"/>
      <c r="C68" s="796"/>
      <c r="D68" s="796"/>
      <c r="E68" s="796"/>
      <c r="F68" s="796"/>
      <c r="G68" s="796"/>
      <c r="H68" s="796"/>
      <c r="I68" s="796"/>
      <c r="J68" s="796"/>
      <c r="K68" s="796"/>
      <c r="L68" s="796"/>
      <c r="M68" s="796"/>
      <c r="N68" s="797"/>
      <c r="O68" s="309"/>
      <c r="P68" s="309"/>
      <c r="Q68" s="309"/>
    </row>
    <row r="69" spans="1:24" s="4" customFormat="1" ht="30.75" thickBot="1">
      <c r="A69" s="789" t="s">
        <v>56</v>
      </c>
      <c r="B69" s="790"/>
      <c r="C69" s="790"/>
      <c r="D69" s="790"/>
      <c r="E69" s="790"/>
      <c r="F69" s="790"/>
      <c r="G69" s="790"/>
      <c r="H69" s="790"/>
      <c r="I69" s="790"/>
      <c r="J69" s="790"/>
      <c r="K69" s="790"/>
      <c r="L69" s="790"/>
      <c r="M69" s="790"/>
      <c r="N69" s="791"/>
      <c r="O69" s="216"/>
      <c r="P69" s="216"/>
      <c r="Q69" s="216"/>
    </row>
    <row r="70" spans="1:24" ht="13.5" thickBot="1"/>
    <row r="71" spans="1:24" s="614" customFormat="1" ht="27">
      <c r="A71" s="774" t="s">
        <v>57</v>
      </c>
      <c r="B71" s="775"/>
      <c r="C71" s="775"/>
      <c r="D71" s="775"/>
      <c r="E71" s="775"/>
      <c r="F71" s="775"/>
      <c r="G71" s="775"/>
      <c r="H71" s="775"/>
      <c r="I71" s="775"/>
      <c r="J71" s="775"/>
      <c r="K71" s="775"/>
      <c r="L71" s="775"/>
      <c r="M71" s="775"/>
      <c r="N71" s="776"/>
      <c r="O71" s="309"/>
      <c r="P71" s="309"/>
      <c r="Q71" s="309"/>
      <c r="R71" s="4"/>
      <c r="S71" s="4"/>
      <c r="T71" s="4"/>
      <c r="U71" s="4"/>
      <c r="V71" s="4"/>
      <c r="W71" s="4"/>
      <c r="X71" s="4"/>
    </row>
    <row r="72" spans="1:24" s="614" customFormat="1" ht="30.75" thickBot="1">
      <c r="A72" s="777" t="s">
        <v>58</v>
      </c>
      <c r="B72" s="778"/>
      <c r="C72" s="778"/>
      <c r="D72" s="778"/>
      <c r="E72" s="778"/>
      <c r="F72" s="778"/>
      <c r="G72" s="778"/>
      <c r="H72" s="778"/>
      <c r="I72" s="778"/>
      <c r="J72" s="778"/>
      <c r="K72" s="778"/>
      <c r="L72" s="778"/>
      <c r="M72" s="778"/>
      <c r="N72" s="779"/>
      <c r="O72" s="216"/>
      <c r="P72" s="216"/>
      <c r="Q72" s="216"/>
      <c r="R72" s="4"/>
      <c r="S72" s="4"/>
      <c r="T72" s="4"/>
      <c r="U72" s="4"/>
      <c r="V72" s="4"/>
      <c r="W72" s="4"/>
      <c r="X72" s="4"/>
    </row>
    <row r="74" spans="1:24">
      <c r="A74" s="73"/>
    </row>
    <row r="77" spans="1:24">
      <c r="B77" s="73"/>
    </row>
  </sheetData>
  <mergeCells count="27">
    <mergeCell ref="Q28:R28"/>
    <mergeCell ref="Q30:R30"/>
    <mergeCell ref="Q32:R32"/>
    <mergeCell ref="Q29:R29"/>
    <mergeCell ref="Q31:R31"/>
    <mergeCell ref="Q25:R25"/>
    <mergeCell ref="Q27:R27"/>
    <mergeCell ref="C23:H23"/>
    <mergeCell ref="B27:F27"/>
    <mergeCell ref="B26:D26"/>
    <mergeCell ref="E26:F26"/>
    <mergeCell ref="B25:D25"/>
    <mergeCell ref="E25:F25"/>
    <mergeCell ref="G25:H25"/>
    <mergeCell ref="G27:H27"/>
    <mergeCell ref="G26:H26"/>
    <mergeCell ref="A71:N71"/>
    <mergeCell ref="A72:N72"/>
    <mergeCell ref="D1:I1"/>
    <mergeCell ref="B30:F30"/>
    <mergeCell ref="G30:H30"/>
    <mergeCell ref="L28:N31"/>
    <mergeCell ref="A69:N69"/>
    <mergeCell ref="B32:F32"/>
    <mergeCell ref="D37:F37"/>
    <mergeCell ref="A68:N68"/>
    <mergeCell ref="B64:N65"/>
  </mergeCells>
  <phoneticPr fontId="0" type="noConversion"/>
  <dataValidations count="2">
    <dataValidation type="whole" operator="notEqual" allowBlank="1" showErrorMessage="1" errorTitle="Local Number 2nd" error="You need to provide your local number." promptTitle="Local number" sqref="J4 J8:J20" xr:uid="{00000000-0002-0000-0000-000000000000}">
      <formula1>0</formula1>
    </dataValidation>
    <dataValidation operator="notEqual" allowBlank="1" showErrorMessage="1" errorTitle="Local Number 2nd" error="You need to provide your local number." promptTitle="Local number" sqref="I8:I19" xr:uid="{00000000-0002-0000-0000-000001000000}"/>
  </dataValidations>
  <hyperlinks>
    <hyperlink ref="J31" location="'WRITTEN REPORTS'!A1" display="WRITTEN REPORTS" xr:uid="{00000000-0004-0000-0000-000000000000}"/>
    <hyperlink ref="J30" location="'WHEN FINISHED'!A1" display="WHEN FINISHED" xr:uid="{00000000-0004-0000-0000-000001000000}"/>
    <hyperlink ref="J29" location="'DR locals'!A1" display="DR locals" xr:uid="{00000000-0004-0000-0000-000002000000}"/>
    <hyperlink ref="A69" r:id="rId1" display="ledger@cupe.ca" xr:uid="{00000000-0004-0000-0000-000003000000}"/>
    <hyperlink ref="J34" location="'MO 1'!A1" display="1st month of the year" xr:uid="{00000000-0004-0000-0000-000004000000}"/>
    <hyperlink ref="J28" location="'BANK REC TIPS'!A1" display="BANK REC TIPS" xr:uid="{00000000-0004-0000-0000-000005000000}"/>
    <hyperlink ref="A72:N72" r:id="rId2" display="https://cupe.ca/financial-officers-handbook" xr:uid="{00000000-0004-0000-0000-000006000000}"/>
  </hyperlinks>
  <pageMargins left="0.23622047244094491" right="0.23622047244094491" top="0.74803149606299213" bottom="0.74803149606299213" header="0.31496062992125984" footer="0.31496062992125984"/>
  <pageSetup scale="38" orientation="landscape" r:id="rId3"/>
  <ignoredErrors>
    <ignoredError sqref="A4 A21 A3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zoomScale="75" zoomScaleNormal="75" zoomScaleSheetLayoutView="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855468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HERE'!I8</f>
        <v>0</v>
      </c>
      <c r="D2" s="969"/>
      <c r="E2" s="748">
        <f>'BEGIN HERE'!J8</f>
        <v>0</v>
      </c>
      <c r="F2" s="964" t="s">
        <v>61</v>
      </c>
      <c r="G2" s="965"/>
      <c r="H2" s="958" t="s">
        <v>62</v>
      </c>
      <c r="I2" s="959"/>
      <c r="J2" s="949" t="s">
        <v>63</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2.5" customHeight="1">
      <c r="A4" s="646"/>
      <c r="B4" s="647"/>
      <c r="C4" s="648"/>
      <c r="D4" s="966"/>
      <c r="E4" s="967"/>
      <c r="F4" s="649">
        <f t="shared" ref="F4:F13" si="0">SUM(H4:I4)</f>
        <v>0</v>
      </c>
      <c r="G4" s="650">
        <f t="shared" ref="G4:G30" si="1">SUM(J4:V4)</f>
        <v>0</v>
      </c>
      <c r="H4" s="651"/>
      <c r="I4" s="652"/>
      <c r="J4" s="653"/>
      <c r="K4" s="654"/>
      <c r="L4" s="654"/>
      <c r="M4" s="654"/>
      <c r="N4" s="654"/>
      <c r="O4" s="654"/>
      <c r="P4" s="654"/>
      <c r="Q4" s="654"/>
      <c r="R4" s="654"/>
      <c r="S4" s="654"/>
      <c r="T4" s="655"/>
      <c r="U4" s="655"/>
      <c r="V4" s="656"/>
    </row>
    <row r="5" spans="1:24" ht="22.5" customHeight="1">
      <c r="A5" s="657"/>
      <c r="B5" s="658"/>
      <c r="C5" s="659"/>
      <c r="D5" s="952"/>
      <c r="E5" s="953"/>
      <c r="F5" s="649">
        <f>SUM(H5:I5)</f>
        <v>0</v>
      </c>
      <c r="G5" s="650">
        <f t="shared" si="1"/>
        <v>0</v>
      </c>
      <c r="H5" s="660"/>
      <c r="I5" s="661"/>
      <c r="J5" s="662"/>
      <c r="K5" s="663"/>
      <c r="L5" s="663"/>
      <c r="M5" s="663"/>
      <c r="N5" s="663"/>
      <c r="O5" s="663"/>
      <c r="P5" s="663"/>
      <c r="Q5" s="663"/>
      <c r="R5" s="663"/>
      <c r="S5" s="663"/>
      <c r="T5" s="664"/>
      <c r="U5" s="664"/>
      <c r="V5" s="665"/>
    </row>
    <row r="6" spans="1:24" ht="22.5" customHeight="1">
      <c r="A6" s="657"/>
      <c r="B6" s="658"/>
      <c r="C6" s="659"/>
      <c r="D6" s="952"/>
      <c r="E6" s="953"/>
      <c r="F6" s="649">
        <f t="shared" si="0"/>
        <v>0</v>
      </c>
      <c r="G6" s="650">
        <f t="shared" si="1"/>
        <v>0</v>
      </c>
      <c r="H6" s="666"/>
      <c r="I6" s="661"/>
      <c r="J6" s="662"/>
      <c r="K6" s="663"/>
      <c r="L6" s="663"/>
      <c r="M6" s="663"/>
      <c r="N6" s="663"/>
      <c r="O6" s="663"/>
      <c r="P6" s="663"/>
      <c r="Q6" s="663"/>
      <c r="R6" s="663"/>
      <c r="S6" s="663"/>
      <c r="T6" s="664"/>
      <c r="U6" s="664"/>
      <c r="V6" s="665"/>
    </row>
    <row r="7" spans="1:24" ht="22.5" customHeight="1">
      <c r="A7" s="657"/>
      <c r="B7" s="658"/>
      <c r="C7" s="659"/>
      <c r="D7" s="952"/>
      <c r="E7" s="953"/>
      <c r="F7" s="649">
        <f t="shared" si="0"/>
        <v>0</v>
      </c>
      <c r="G7" s="650">
        <f t="shared" si="1"/>
        <v>0</v>
      </c>
      <c r="H7" s="667"/>
      <c r="I7" s="661"/>
      <c r="J7" s="662"/>
      <c r="K7" s="663"/>
      <c r="L7" s="663"/>
      <c r="M7" s="663"/>
      <c r="N7" s="663"/>
      <c r="O7" s="663"/>
      <c r="P7" s="663"/>
      <c r="Q7" s="663"/>
      <c r="R7" s="663"/>
      <c r="S7" s="663"/>
      <c r="T7" s="664"/>
      <c r="U7" s="664"/>
      <c r="V7" s="665"/>
    </row>
    <row r="8" spans="1:24" ht="22.5" customHeight="1">
      <c r="A8" s="657"/>
      <c r="B8" s="658"/>
      <c r="C8" s="659"/>
      <c r="D8" s="962"/>
      <c r="E8" s="963"/>
      <c r="F8" s="649">
        <f t="shared" si="0"/>
        <v>0</v>
      </c>
      <c r="G8" s="650">
        <f t="shared" si="1"/>
        <v>0</v>
      </c>
      <c r="H8" s="668"/>
      <c r="I8" s="661"/>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668"/>
      <c r="I9" s="667"/>
      <c r="J9" s="662"/>
      <c r="K9" s="663"/>
      <c r="L9" s="663"/>
      <c r="M9" s="663"/>
      <c r="N9" s="663"/>
      <c r="O9" s="663"/>
      <c r="P9" s="663"/>
      <c r="Q9" s="663"/>
      <c r="R9" s="663"/>
      <c r="S9" s="663"/>
      <c r="T9" s="664"/>
      <c r="U9" s="664"/>
      <c r="V9" s="665"/>
    </row>
    <row r="10" spans="1:24" ht="23.1" customHeight="1">
      <c r="A10" s="657"/>
      <c r="B10" s="658"/>
      <c r="C10" s="659"/>
      <c r="D10" s="952"/>
      <c r="E10" s="953"/>
      <c r="F10" s="649">
        <f t="shared" si="0"/>
        <v>0</v>
      </c>
      <c r="G10" s="650">
        <f t="shared" si="1"/>
        <v>0</v>
      </c>
      <c r="H10" s="667"/>
      <c r="I10" s="661"/>
      <c r="J10" s="662"/>
      <c r="K10" s="663"/>
      <c r="L10" s="663"/>
      <c r="M10" s="663"/>
      <c r="N10" s="663"/>
      <c r="O10" s="663"/>
      <c r="P10" s="663"/>
      <c r="Q10" s="663"/>
      <c r="R10" s="663"/>
      <c r="S10" s="663"/>
      <c r="T10" s="664"/>
      <c r="U10" s="664"/>
      <c r="V10" s="665"/>
    </row>
    <row r="11" spans="1:24" ht="26.25">
      <c r="A11" s="657"/>
      <c r="B11" s="658"/>
      <c r="C11" s="659"/>
      <c r="D11" s="962"/>
      <c r="E11" s="963"/>
      <c r="F11" s="649">
        <f t="shared" si="0"/>
        <v>0</v>
      </c>
      <c r="G11" s="650">
        <f t="shared" si="1"/>
        <v>0</v>
      </c>
      <c r="H11" s="668"/>
      <c r="I11" s="661"/>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0"/>
        <v>0</v>
      </c>
      <c r="G12" s="650">
        <f t="shared" si="1"/>
        <v>0</v>
      </c>
      <c r="H12" s="668"/>
      <c r="I12" s="661"/>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0"/>
        <v>0</v>
      </c>
      <c r="G13" s="650">
        <f t="shared" si="1"/>
        <v>0</v>
      </c>
      <c r="H13" s="668"/>
      <c r="I13" s="661"/>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ref="F14:F30" si="2">SUM(H14:I14)</f>
        <v>0</v>
      </c>
      <c r="G14" s="650">
        <f t="shared" si="1"/>
        <v>0</v>
      </c>
      <c r="H14" s="668"/>
      <c r="I14" s="661"/>
      <c r="J14" s="662"/>
      <c r="K14" s="663"/>
      <c r="L14" s="663"/>
      <c r="M14" s="663"/>
      <c r="N14" s="663"/>
      <c r="O14" s="663"/>
      <c r="P14" s="663"/>
      <c r="Q14" s="663"/>
      <c r="R14" s="663"/>
      <c r="S14" s="663"/>
      <c r="T14" s="664"/>
      <c r="U14" s="664"/>
      <c r="V14" s="665"/>
    </row>
    <row r="15" spans="1:24" ht="22.5" customHeight="1">
      <c r="A15" s="657"/>
      <c r="B15" s="658"/>
      <c r="C15" s="659"/>
      <c r="D15" s="952"/>
      <c r="E15" s="953"/>
      <c r="F15" s="649">
        <f t="shared" si="2"/>
        <v>0</v>
      </c>
      <c r="G15" s="650">
        <f t="shared" si="1"/>
        <v>0</v>
      </c>
      <c r="H15" s="668"/>
      <c r="I15" s="661"/>
      <c r="J15" s="662"/>
      <c r="K15" s="663"/>
      <c r="L15" s="663"/>
      <c r="M15" s="663"/>
      <c r="N15" s="663"/>
      <c r="O15" s="663"/>
      <c r="P15" s="663"/>
      <c r="Q15" s="663"/>
      <c r="R15" s="663"/>
      <c r="S15" s="663"/>
      <c r="T15" s="664"/>
      <c r="U15" s="664"/>
      <c r="V15" s="665"/>
    </row>
    <row r="16" spans="1:24" ht="22.5" customHeight="1">
      <c r="A16" s="657"/>
      <c r="B16" s="658"/>
      <c r="C16" s="659"/>
      <c r="D16" s="952"/>
      <c r="E16" s="953"/>
      <c r="F16" s="649">
        <f t="shared" si="2"/>
        <v>0</v>
      </c>
      <c r="G16" s="650">
        <f t="shared" si="1"/>
        <v>0</v>
      </c>
      <c r="H16" s="668"/>
      <c r="I16" s="661"/>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2"/>
        <v>0</v>
      </c>
      <c r="G17" s="650">
        <f t="shared" si="1"/>
        <v>0</v>
      </c>
      <c r="H17" s="668"/>
      <c r="I17" s="661"/>
      <c r="J17" s="662"/>
      <c r="K17" s="663"/>
      <c r="L17" s="663"/>
      <c r="M17" s="663"/>
      <c r="N17" s="663"/>
      <c r="O17" s="663"/>
      <c r="P17" s="663"/>
      <c r="Q17" s="663"/>
      <c r="R17" s="663"/>
      <c r="S17" s="663"/>
      <c r="T17" s="664"/>
      <c r="U17" s="664"/>
      <c r="V17" s="665"/>
    </row>
    <row r="18" spans="1:22" ht="22.5" customHeight="1">
      <c r="A18" s="657"/>
      <c r="B18" s="658"/>
      <c r="C18" s="659"/>
      <c r="D18" s="954"/>
      <c r="E18" s="955"/>
      <c r="F18" s="649">
        <f t="shared" si="2"/>
        <v>0</v>
      </c>
      <c r="G18" s="650">
        <f t="shared" si="1"/>
        <v>0</v>
      </c>
      <c r="H18" s="668"/>
      <c r="I18" s="661"/>
      <c r="J18" s="662"/>
      <c r="K18" s="663"/>
      <c r="L18" s="663"/>
      <c r="M18" s="663"/>
      <c r="N18" s="663"/>
      <c r="O18" s="663"/>
      <c r="P18" s="663"/>
      <c r="Q18" s="663"/>
      <c r="R18" s="663"/>
      <c r="S18" s="663"/>
      <c r="T18" s="664"/>
      <c r="U18" s="664"/>
      <c r="V18" s="665"/>
    </row>
    <row r="19" spans="1:22" ht="22.5" customHeight="1">
      <c r="A19" s="657"/>
      <c r="B19" s="658"/>
      <c r="C19" s="659"/>
      <c r="D19" s="954"/>
      <c r="E19" s="955"/>
      <c r="F19" s="649">
        <f t="shared" si="2"/>
        <v>0</v>
      </c>
      <c r="G19" s="650">
        <f t="shared" si="1"/>
        <v>0</v>
      </c>
      <c r="H19" s="668"/>
      <c r="I19" s="661"/>
      <c r="J19" s="662"/>
      <c r="K19" s="663"/>
      <c r="L19" s="663"/>
      <c r="M19" s="663"/>
      <c r="N19" s="663"/>
      <c r="O19" s="663"/>
      <c r="P19" s="663"/>
      <c r="Q19" s="663"/>
      <c r="R19" s="663"/>
      <c r="S19" s="663"/>
      <c r="T19" s="664"/>
      <c r="U19" s="664"/>
      <c r="V19" s="665"/>
    </row>
    <row r="20" spans="1:22" ht="22.5" customHeight="1">
      <c r="A20" s="657"/>
      <c r="B20" s="658"/>
      <c r="C20" s="659"/>
      <c r="D20" s="954"/>
      <c r="E20" s="955"/>
      <c r="F20" s="649">
        <f t="shared" si="2"/>
        <v>0</v>
      </c>
      <c r="G20" s="650">
        <f t="shared" si="1"/>
        <v>0</v>
      </c>
      <c r="H20" s="668"/>
      <c r="I20" s="661"/>
      <c r="J20" s="662"/>
      <c r="K20" s="663"/>
      <c r="L20" s="663"/>
      <c r="M20" s="663"/>
      <c r="N20" s="663"/>
      <c r="O20" s="663"/>
      <c r="P20" s="663"/>
      <c r="Q20" s="663"/>
      <c r="R20" s="663"/>
      <c r="S20" s="663"/>
      <c r="T20" s="664"/>
      <c r="U20" s="664"/>
      <c r="V20" s="665"/>
    </row>
    <row r="21" spans="1:22" ht="22.5" customHeight="1">
      <c r="A21" s="657"/>
      <c r="B21" s="658"/>
      <c r="C21" s="659"/>
      <c r="D21" s="954"/>
      <c r="E21" s="955"/>
      <c r="F21" s="649">
        <f t="shared" si="2"/>
        <v>0</v>
      </c>
      <c r="G21" s="650">
        <f t="shared" si="1"/>
        <v>0</v>
      </c>
      <c r="H21" s="668"/>
      <c r="I21" s="661"/>
      <c r="J21" s="662"/>
      <c r="K21" s="663"/>
      <c r="L21" s="663"/>
      <c r="M21" s="663"/>
      <c r="N21" s="663"/>
      <c r="O21" s="663"/>
      <c r="P21" s="663"/>
      <c r="Q21" s="663"/>
      <c r="R21" s="663"/>
      <c r="S21" s="663"/>
      <c r="T21" s="664"/>
      <c r="U21" s="664"/>
      <c r="V21" s="665"/>
    </row>
    <row r="22" spans="1:22" ht="22.5" customHeight="1">
      <c r="A22" s="657"/>
      <c r="B22" s="658"/>
      <c r="C22" s="659"/>
      <c r="D22" s="954"/>
      <c r="E22" s="955"/>
      <c r="F22" s="649">
        <f t="shared" si="2"/>
        <v>0</v>
      </c>
      <c r="G22" s="650">
        <f t="shared" si="1"/>
        <v>0</v>
      </c>
      <c r="H22" s="668"/>
      <c r="I22" s="661"/>
      <c r="J22" s="662"/>
      <c r="K22" s="663"/>
      <c r="L22" s="663"/>
      <c r="M22" s="663"/>
      <c r="N22" s="663"/>
      <c r="O22" s="663"/>
      <c r="P22" s="663"/>
      <c r="Q22" s="663"/>
      <c r="R22" s="663"/>
      <c r="S22" s="663"/>
      <c r="T22" s="664"/>
      <c r="U22" s="664"/>
      <c r="V22" s="665"/>
    </row>
    <row r="23" spans="1:22" ht="22.5" customHeight="1">
      <c r="A23" s="657"/>
      <c r="B23" s="658"/>
      <c r="C23" s="659"/>
      <c r="D23" s="954"/>
      <c r="E23" s="955"/>
      <c r="F23" s="649">
        <f t="shared" si="2"/>
        <v>0</v>
      </c>
      <c r="G23" s="650">
        <f t="shared" si="1"/>
        <v>0</v>
      </c>
      <c r="H23" s="668"/>
      <c r="I23" s="661"/>
      <c r="J23" s="662"/>
      <c r="K23" s="663"/>
      <c r="L23" s="663"/>
      <c r="M23" s="663"/>
      <c r="N23" s="663"/>
      <c r="O23" s="663"/>
      <c r="P23" s="663"/>
      <c r="Q23" s="663"/>
      <c r="R23" s="663"/>
      <c r="S23" s="663"/>
      <c r="T23" s="664"/>
      <c r="U23" s="664"/>
      <c r="V23" s="665"/>
    </row>
    <row r="24" spans="1:22" ht="22.5" customHeight="1">
      <c r="A24" s="657"/>
      <c r="B24" s="658"/>
      <c r="C24" s="659"/>
      <c r="D24" s="947"/>
      <c r="E24" s="948"/>
      <c r="F24" s="649">
        <f t="shared" si="2"/>
        <v>0</v>
      </c>
      <c r="G24" s="650">
        <f t="shared" si="1"/>
        <v>0</v>
      </c>
      <c r="H24" s="668"/>
      <c r="I24" s="661"/>
      <c r="J24" s="662"/>
      <c r="K24" s="663"/>
      <c r="L24" s="663"/>
      <c r="M24" s="663"/>
      <c r="N24" s="663"/>
      <c r="O24" s="663"/>
      <c r="P24" s="663"/>
      <c r="Q24" s="663"/>
      <c r="R24" s="663"/>
      <c r="S24" s="663"/>
      <c r="T24" s="664"/>
      <c r="U24" s="664"/>
      <c r="V24" s="665"/>
    </row>
    <row r="25" spans="1:22" ht="22.5" customHeight="1">
      <c r="A25" s="657"/>
      <c r="B25" s="658"/>
      <c r="C25" s="659"/>
      <c r="D25" s="947"/>
      <c r="E25" s="948"/>
      <c r="F25" s="649">
        <f t="shared" si="2"/>
        <v>0</v>
      </c>
      <c r="G25" s="650">
        <f t="shared" si="1"/>
        <v>0</v>
      </c>
      <c r="H25" s="668"/>
      <c r="I25" s="661"/>
      <c r="J25" s="662"/>
      <c r="K25" s="663"/>
      <c r="L25" s="663"/>
      <c r="M25" s="663"/>
      <c r="N25" s="663"/>
      <c r="O25" s="663"/>
      <c r="P25" s="663"/>
      <c r="Q25" s="663"/>
      <c r="R25" s="663"/>
      <c r="S25" s="663"/>
      <c r="T25" s="664"/>
      <c r="U25" s="664"/>
      <c r="V25" s="665"/>
    </row>
    <row r="26" spans="1:22" ht="22.5" customHeight="1">
      <c r="A26" s="657"/>
      <c r="B26" s="658"/>
      <c r="C26" s="659"/>
      <c r="D26" s="947"/>
      <c r="E26" s="948"/>
      <c r="F26" s="649">
        <f t="shared" si="2"/>
        <v>0</v>
      </c>
      <c r="G26" s="650">
        <f t="shared" si="1"/>
        <v>0</v>
      </c>
      <c r="H26" s="668"/>
      <c r="I26" s="661"/>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2"/>
        <v>0</v>
      </c>
      <c r="G27" s="650">
        <f t="shared" si="1"/>
        <v>0</v>
      </c>
      <c r="H27" s="668"/>
      <c r="I27" s="661"/>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2"/>
        <v>0</v>
      </c>
      <c r="G28" s="650">
        <f t="shared" si="1"/>
        <v>0</v>
      </c>
      <c r="H28" s="668"/>
      <c r="I28" s="661"/>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2"/>
        <v>0</v>
      </c>
      <c r="G29" s="650">
        <f t="shared" si="1"/>
        <v>0</v>
      </c>
      <c r="H29" s="668"/>
      <c r="I29" s="661"/>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2"/>
        <v>0</v>
      </c>
      <c r="G30" s="650">
        <f t="shared" si="1"/>
        <v>0</v>
      </c>
      <c r="H30" s="668"/>
      <c r="I30" s="661"/>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ref="F31:F42" si="3">SUM(H31:I31)</f>
        <v>0</v>
      </c>
      <c r="G31" s="650">
        <f t="shared" ref="G31:G42" si="4">SUM(J31:V31)</f>
        <v>0</v>
      </c>
      <c r="H31" s="668"/>
      <c r="I31" s="661"/>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3"/>
        <v>0</v>
      </c>
      <c r="G32" s="650">
        <f t="shared" si="4"/>
        <v>0</v>
      </c>
      <c r="H32" s="668"/>
      <c r="I32" s="661"/>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3"/>
        <v>0</v>
      </c>
      <c r="G33" s="650">
        <f t="shared" si="4"/>
        <v>0</v>
      </c>
      <c r="H33" s="668"/>
      <c r="I33" s="661"/>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3"/>
        <v>0</v>
      </c>
      <c r="G34" s="650">
        <f t="shared" si="4"/>
        <v>0</v>
      </c>
      <c r="H34" s="668"/>
      <c r="I34" s="661"/>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3"/>
        <v>0</v>
      </c>
      <c r="G35" s="650">
        <f t="shared" si="4"/>
        <v>0</v>
      </c>
      <c r="H35" s="668"/>
      <c r="I35" s="661"/>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si="3"/>
        <v>0</v>
      </c>
      <c r="G36" s="650">
        <f t="shared" si="4"/>
        <v>0</v>
      </c>
      <c r="H36" s="668"/>
      <c r="I36" s="661"/>
      <c r="J36" s="662"/>
      <c r="K36" s="663"/>
      <c r="L36" s="663"/>
      <c r="M36" s="663"/>
      <c r="N36" s="663"/>
      <c r="O36" s="663"/>
      <c r="P36" s="663"/>
      <c r="Q36" s="663"/>
      <c r="R36" s="663"/>
      <c r="S36" s="663"/>
      <c r="T36" s="664"/>
      <c r="U36" s="664"/>
      <c r="V36" s="665"/>
    </row>
    <row r="37" spans="1:22" ht="23.1" customHeight="1">
      <c r="A37" s="657"/>
      <c r="B37" s="658"/>
      <c r="C37" s="659"/>
      <c r="D37" s="947"/>
      <c r="E37" s="948"/>
      <c r="F37" s="649">
        <f t="shared" si="3"/>
        <v>0</v>
      </c>
      <c r="G37" s="650">
        <f t="shared" si="4"/>
        <v>0</v>
      </c>
      <c r="H37" s="668"/>
      <c r="I37" s="661"/>
      <c r="J37" s="662"/>
      <c r="K37" s="663"/>
      <c r="L37" s="663"/>
      <c r="M37" s="663"/>
      <c r="N37" s="663"/>
      <c r="O37" s="663"/>
      <c r="P37" s="663"/>
      <c r="Q37" s="663"/>
      <c r="R37" s="663"/>
      <c r="S37" s="663"/>
      <c r="T37" s="664"/>
      <c r="U37" s="664"/>
      <c r="V37" s="665"/>
    </row>
    <row r="38" spans="1:22" ht="23.1" customHeight="1">
      <c r="A38" s="657"/>
      <c r="B38" s="658"/>
      <c r="C38" s="659"/>
      <c r="D38" s="947"/>
      <c r="E38" s="948"/>
      <c r="F38" s="649">
        <f t="shared" si="3"/>
        <v>0</v>
      </c>
      <c r="G38" s="650">
        <f t="shared" si="4"/>
        <v>0</v>
      </c>
      <c r="H38" s="668"/>
      <c r="I38" s="661"/>
      <c r="J38" s="662"/>
      <c r="K38" s="663"/>
      <c r="L38" s="663"/>
      <c r="M38" s="663"/>
      <c r="N38" s="663"/>
      <c r="O38" s="663"/>
      <c r="P38" s="663"/>
      <c r="Q38" s="663"/>
      <c r="R38" s="663"/>
      <c r="S38" s="663"/>
      <c r="T38" s="664"/>
      <c r="U38" s="664"/>
      <c r="V38" s="665"/>
    </row>
    <row r="39" spans="1:22" ht="23.1" customHeight="1">
      <c r="A39" s="657"/>
      <c r="B39" s="658"/>
      <c r="C39" s="659"/>
      <c r="D39" s="947"/>
      <c r="E39" s="948"/>
      <c r="F39" s="649">
        <f t="shared" si="3"/>
        <v>0</v>
      </c>
      <c r="G39" s="650">
        <f t="shared" si="4"/>
        <v>0</v>
      </c>
      <c r="H39" s="668"/>
      <c r="I39" s="661"/>
      <c r="J39" s="662"/>
      <c r="K39" s="663"/>
      <c r="L39" s="663"/>
      <c r="M39" s="663"/>
      <c r="N39" s="663"/>
      <c r="O39" s="663"/>
      <c r="P39" s="663"/>
      <c r="Q39" s="663"/>
      <c r="R39" s="663"/>
      <c r="S39" s="663"/>
      <c r="T39" s="664"/>
      <c r="U39" s="664"/>
      <c r="V39" s="665"/>
    </row>
    <row r="40" spans="1:22" ht="23.1" customHeight="1">
      <c r="A40" s="657"/>
      <c r="B40" s="658"/>
      <c r="C40" s="659"/>
      <c r="D40" s="947"/>
      <c r="E40" s="948"/>
      <c r="F40" s="649">
        <f t="shared" si="3"/>
        <v>0</v>
      </c>
      <c r="G40" s="650">
        <f t="shared" si="4"/>
        <v>0</v>
      </c>
      <c r="H40" s="668"/>
      <c r="I40" s="661"/>
      <c r="J40" s="662"/>
      <c r="K40" s="663"/>
      <c r="L40" s="663"/>
      <c r="M40" s="663"/>
      <c r="N40" s="663"/>
      <c r="O40" s="663"/>
      <c r="P40" s="663"/>
      <c r="Q40" s="663"/>
      <c r="R40" s="663"/>
      <c r="S40" s="663"/>
      <c r="T40" s="664"/>
      <c r="U40" s="664"/>
      <c r="V40" s="665"/>
    </row>
    <row r="41" spans="1:22" ht="23.1" customHeight="1">
      <c r="A41" s="657"/>
      <c r="B41" s="658"/>
      <c r="C41" s="659"/>
      <c r="D41" s="947"/>
      <c r="E41" s="948"/>
      <c r="F41" s="649">
        <f t="shared" si="3"/>
        <v>0</v>
      </c>
      <c r="G41" s="650">
        <f t="shared" si="4"/>
        <v>0</v>
      </c>
      <c r="H41" s="668"/>
      <c r="I41" s="661"/>
      <c r="J41" s="662"/>
      <c r="K41" s="663"/>
      <c r="L41" s="663"/>
      <c r="M41" s="663"/>
      <c r="N41" s="663"/>
      <c r="O41" s="663"/>
      <c r="P41" s="663"/>
      <c r="Q41" s="663"/>
      <c r="R41" s="663"/>
      <c r="S41" s="663"/>
      <c r="T41" s="664"/>
      <c r="U41" s="664"/>
      <c r="V41" s="665"/>
    </row>
    <row r="42" spans="1:22" ht="23.1" customHeight="1">
      <c r="A42" s="657"/>
      <c r="B42" s="658"/>
      <c r="C42" s="659"/>
      <c r="D42" s="947"/>
      <c r="E42" s="948"/>
      <c r="F42" s="649">
        <f t="shared" si="3"/>
        <v>0</v>
      </c>
      <c r="G42" s="650">
        <f t="shared" si="4"/>
        <v>0</v>
      </c>
      <c r="H42" s="668"/>
      <c r="I42" s="661"/>
      <c r="J42" s="662"/>
      <c r="K42" s="663"/>
      <c r="L42" s="663"/>
      <c r="M42" s="663"/>
      <c r="N42" s="663"/>
      <c r="O42" s="663"/>
      <c r="P42" s="663"/>
      <c r="Q42" s="663"/>
      <c r="R42" s="663"/>
      <c r="S42" s="663"/>
      <c r="T42" s="664"/>
      <c r="U42" s="664"/>
      <c r="V42" s="665"/>
    </row>
    <row r="43" spans="1:22" ht="23.1" customHeight="1">
      <c r="A43" s="657"/>
      <c r="B43" s="658"/>
      <c r="C43" s="659"/>
      <c r="D43" s="947"/>
      <c r="E43" s="948"/>
      <c r="F43" s="649">
        <f t="shared" ref="F43:F49" si="5">SUM(H43:I43)</f>
        <v>0</v>
      </c>
      <c r="G43" s="650">
        <f t="shared" ref="G43:G49" si="6">SUM(J43:V43)</f>
        <v>0</v>
      </c>
      <c r="H43" s="668"/>
      <c r="I43" s="661"/>
      <c r="J43" s="662"/>
      <c r="K43" s="663"/>
      <c r="L43" s="663"/>
      <c r="M43" s="663"/>
      <c r="N43" s="663"/>
      <c r="O43" s="663"/>
      <c r="P43" s="663"/>
      <c r="Q43" s="663"/>
      <c r="R43" s="663"/>
      <c r="S43" s="663"/>
      <c r="T43" s="664"/>
      <c r="U43" s="664"/>
      <c r="V43" s="665"/>
    </row>
    <row r="44" spans="1:22" ht="23.1" customHeight="1">
      <c r="A44" s="657"/>
      <c r="B44" s="658"/>
      <c r="C44" s="659"/>
      <c r="D44" s="947"/>
      <c r="E44" s="948"/>
      <c r="F44" s="649">
        <f t="shared" si="5"/>
        <v>0</v>
      </c>
      <c r="G44" s="650">
        <f t="shared" si="6"/>
        <v>0</v>
      </c>
      <c r="H44" s="668"/>
      <c r="I44" s="661"/>
      <c r="J44" s="662"/>
      <c r="K44" s="663"/>
      <c r="L44" s="663"/>
      <c r="M44" s="663"/>
      <c r="N44" s="663"/>
      <c r="O44" s="663"/>
      <c r="P44" s="663"/>
      <c r="Q44" s="663"/>
      <c r="R44" s="663"/>
      <c r="S44" s="663"/>
      <c r="T44" s="664"/>
      <c r="U44" s="664"/>
      <c r="V44" s="665"/>
    </row>
    <row r="45" spans="1:22" ht="23.1" customHeight="1">
      <c r="A45" s="657"/>
      <c r="B45" s="658"/>
      <c r="C45" s="659"/>
      <c r="D45" s="947"/>
      <c r="E45" s="948"/>
      <c r="F45" s="649">
        <f t="shared" si="5"/>
        <v>0</v>
      </c>
      <c r="G45" s="650">
        <f t="shared" si="6"/>
        <v>0</v>
      </c>
      <c r="H45" s="668"/>
      <c r="I45" s="661"/>
      <c r="J45" s="662"/>
      <c r="K45" s="663"/>
      <c r="L45" s="663"/>
      <c r="M45" s="663"/>
      <c r="N45" s="663"/>
      <c r="O45" s="663"/>
      <c r="P45" s="663"/>
      <c r="Q45" s="663"/>
      <c r="R45" s="663"/>
      <c r="S45" s="663"/>
      <c r="T45" s="664"/>
      <c r="U45" s="664"/>
      <c r="V45" s="665"/>
    </row>
    <row r="46" spans="1:22" ht="23.1" customHeight="1">
      <c r="A46" s="657"/>
      <c r="B46" s="658"/>
      <c r="C46" s="659"/>
      <c r="D46" s="947"/>
      <c r="E46" s="948"/>
      <c r="F46" s="649">
        <f t="shared" si="5"/>
        <v>0</v>
      </c>
      <c r="G46" s="650">
        <f t="shared" si="6"/>
        <v>0</v>
      </c>
      <c r="H46" s="668"/>
      <c r="I46" s="661"/>
      <c r="J46" s="662"/>
      <c r="K46" s="663"/>
      <c r="L46" s="663"/>
      <c r="M46" s="663"/>
      <c r="N46" s="663"/>
      <c r="O46" s="663"/>
      <c r="P46" s="663"/>
      <c r="Q46" s="663"/>
      <c r="R46" s="663"/>
      <c r="S46" s="663"/>
      <c r="T46" s="664"/>
      <c r="U46" s="664"/>
      <c r="V46" s="665"/>
    </row>
    <row r="47" spans="1:22" ht="23.1" customHeight="1">
      <c r="A47" s="657"/>
      <c r="B47" s="658"/>
      <c r="C47" s="659"/>
      <c r="D47" s="947"/>
      <c r="E47" s="948"/>
      <c r="F47" s="649">
        <f t="shared" si="5"/>
        <v>0</v>
      </c>
      <c r="G47" s="650">
        <f t="shared" si="6"/>
        <v>0</v>
      </c>
      <c r="H47" s="668"/>
      <c r="I47" s="661"/>
      <c r="J47" s="662"/>
      <c r="K47" s="663"/>
      <c r="L47" s="663"/>
      <c r="M47" s="663"/>
      <c r="N47" s="663"/>
      <c r="O47" s="663"/>
      <c r="P47" s="663"/>
      <c r="Q47" s="663"/>
      <c r="R47" s="663"/>
      <c r="S47" s="663"/>
      <c r="T47" s="664"/>
      <c r="U47" s="664"/>
      <c r="V47" s="665"/>
    </row>
    <row r="48" spans="1:22" ht="23.1" customHeight="1">
      <c r="A48" s="657"/>
      <c r="B48" s="658"/>
      <c r="C48" s="659"/>
      <c r="D48" s="947"/>
      <c r="E48" s="948"/>
      <c r="F48" s="649">
        <f t="shared" si="5"/>
        <v>0</v>
      </c>
      <c r="G48" s="650">
        <f t="shared" si="6"/>
        <v>0</v>
      </c>
      <c r="H48" s="668"/>
      <c r="I48" s="661"/>
      <c r="J48" s="662"/>
      <c r="K48" s="663"/>
      <c r="L48" s="663"/>
      <c r="M48" s="663"/>
      <c r="N48" s="663"/>
      <c r="O48" s="663"/>
      <c r="P48" s="663"/>
      <c r="Q48" s="663"/>
      <c r="R48" s="663"/>
      <c r="S48" s="663"/>
      <c r="T48" s="664"/>
      <c r="U48" s="664"/>
      <c r="V48" s="665"/>
    </row>
    <row r="49" spans="1:22" ht="23.1" customHeight="1" thickBot="1">
      <c r="A49" s="657"/>
      <c r="B49" s="658"/>
      <c r="C49" s="659"/>
      <c r="D49" s="947"/>
      <c r="E49" s="948"/>
      <c r="F49" s="649">
        <f t="shared" si="5"/>
        <v>0</v>
      </c>
      <c r="G49" s="650">
        <f t="shared" si="6"/>
        <v>0</v>
      </c>
      <c r="H49" s="668"/>
      <c r="I49" s="661"/>
      <c r="J49" s="662"/>
      <c r="K49" s="663"/>
      <c r="L49" s="663"/>
      <c r="M49" s="663"/>
      <c r="N49" s="663"/>
      <c r="O49" s="663"/>
      <c r="P49" s="663"/>
      <c r="Q49" s="663"/>
      <c r="R49" s="663"/>
      <c r="S49" s="663"/>
      <c r="T49" s="664"/>
      <c r="U49" s="664"/>
      <c r="V49" s="665"/>
    </row>
    <row r="50" spans="1:22" ht="30" customHeight="1" thickBot="1">
      <c r="A50" s="639"/>
      <c r="B50" s="640"/>
      <c r="C50" s="640"/>
      <c r="D50" s="1012" t="s">
        <v>85</v>
      </c>
      <c r="E50" s="1013"/>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994" t="s">
        <v>86</v>
      </c>
      <c r="B51" s="995"/>
      <c r="C51" s="995"/>
      <c r="D51" s="996"/>
      <c r="E51" s="627">
        <f>'BEGIN HERE'!J4</f>
        <v>0</v>
      </c>
      <c r="F51" s="972" t="s">
        <v>87</v>
      </c>
      <c r="G51" s="973"/>
      <c r="H51" s="981">
        <f>I50+H50</f>
        <v>0</v>
      </c>
      <c r="I51" s="982"/>
      <c r="J51" s="945"/>
      <c r="K51" s="946"/>
      <c r="L51" s="946"/>
      <c r="M51" s="628"/>
      <c r="N51" s="956" t="s">
        <v>88</v>
      </c>
      <c r="O51" s="957"/>
      <c r="P51" s="981">
        <f>SUM(J50:V50)</f>
        <v>0</v>
      </c>
      <c r="Q51" s="982"/>
      <c r="R51" s="629"/>
      <c r="S51" s="629"/>
      <c r="T51" s="629"/>
      <c r="U51" s="629"/>
      <c r="V51" s="630"/>
    </row>
    <row r="52" spans="1:22" ht="30" customHeight="1" thickTop="1" thickBot="1">
      <c r="A52" s="669"/>
      <c r="B52" s="670"/>
      <c r="C52" s="670"/>
      <c r="D52" s="670"/>
      <c r="E52" s="670"/>
      <c r="F52" s="670"/>
      <c r="G52" s="670"/>
      <c r="H52" s="670"/>
      <c r="I52" s="670"/>
      <c r="J52" s="670"/>
      <c r="K52" s="670"/>
      <c r="L52" s="670"/>
      <c r="M52" s="670"/>
      <c r="N52" s="670"/>
      <c r="O52" s="670"/>
      <c r="P52" s="670"/>
      <c r="Q52" s="670"/>
      <c r="R52" s="671"/>
    </row>
    <row r="53" spans="1:22" s="672" customFormat="1" ht="34.5" customHeight="1" thickBot="1">
      <c r="B53" s="673"/>
      <c r="C53" s="673"/>
      <c r="D53" s="673"/>
      <c r="E53" s="986" t="s">
        <v>89</v>
      </c>
      <c r="F53" s="987"/>
      <c r="G53" s="988"/>
      <c r="H53" s="988"/>
      <c r="I53" s="989"/>
      <c r="J53" s="960">
        <f>C2</f>
        <v>0</v>
      </c>
      <c r="K53" s="961"/>
      <c r="L53" s="674">
        <f>E2</f>
        <v>0</v>
      </c>
      <c r="M53" s="987" t="s">
        <v>90</v>
      </c>
      <c r="N53" s="987"/>
      <c r="O53" s="987"/>
      <c r="P53" s="992"/>
      <c r="Q53" s="675">
        <f>J53</f>
        <v>0</v>
      </c>
      <c r="R53" s="674">
        <f>L53</f>
        <v>0</v>
      </c>
    </row>
    <row r="54" spans="1:22" s="681" customFormat="1" ht="46.5" customHeight="1" thickBot="1">
      <c r="A54" s="676"/>
      <c r="B54" s="677"/>
      <c r="C54" s="677"/>
      <c r="D54" s="677"/>
      <c r="E54" s="974" t="s">
        <v>91</v>
      </c>
      <c r="F54" s="975"/>
      <c r="G54" s="678"/>
      <c r="H54" s="1009" t="s">
        <v>92</v>
      </c>
      <c r="I54" s="1010"/>
      <c r="J54" s="943"/>
      <c r="K54" s="944"/>
      <c r="L54" s="763"/>
      <c r="M54" s="864" t="s">
        <v>93</v>
      </c>
      <c r="N54" s="990"/>
      <c r="O54" s="990"/>
      <c r="P54" s="991"/>
      <c r="Q54" s="679"/>
      <c r="R54" s="680"/>
    </row>
    <row r="55" spans="1:22" ht="36.75" customHeight="1" thickBot="1">
      <c r="A55" s="682"/>
      <c r="B55" s="683"/>
      <c r="C55" s="683"/>
      <c r="D55" s="683"/>
      <c r="E55" s="684"/>
      <c r="F55" s="685"/>
      <c r="G55" s="686"/>
      <c r="H55" s="686"/>
      <c r="I55" s="686"/>
      <c r="J55" s="686"/>
      <c r="K55" s="687"/>
      <c r="L55" s="764"/>
      <c r="M55" s="688" t="s">
        <v>94</v>
      </c>
      <c r="N55" s="864" t="s">
        <v>95</v>
      </c>
      <c r="O55" s="865"/>
      <c r="P55" s="866"/>
      <c r="Q55" s="679"/>
      <c r="R55" s="859"/>
      <c r="S55" s="860"/>
      <c r="T55" s="860"/>
      <c r="U55" s="689"/>
    </row>
    <row r="56" spans="1:22" ht="30" customHeight="1" thickBot="1">
      <c r="D56" s="683"/>
      <c r="E56" s="983" t="s">
        <v>96</v>
      </c>
      <c r="F56" s="984"/>
      <c r="G56" s="984"/>
      <c r="H56" s="984"/>
      <c r="I56" s="985"/>
      <c r="J56" s="867">
        <f>'BEGIN HERE'!J21</f>
        <v>0</v>
      </c>
      <c r="K56" s="868"/>
      <c r="L56" s="764"/>
      <c r="M56" s="691" t="s">
        <v>97</v>
      </c>
      <c r="N56" s="998" t="s">
        <v>98</v>
      </c>
      <c r="O56" s="999"/>
      <c r="P56" s="1000"/>
      <c r="Q56" s="692"/>
      <c r="R56" s="976" t="s">
        <v>99</v>
      </c>
      <c r="S56" s="977"/>
      <c r="T56" s="978"/>
    </row>
    <row r="57" spans="1:22" ht="39" customHeight="1" thickBot="1">
      <c r="A57" s="993"/>
      <c r="B57" s="993"/>
      <c r="C57" s="993"/>
      <c r="D57" s="993"/>
      <c r="E57" s="877" t="s">
        <v>62</v>
      </c>
      <c r="F57" s="1011"/>
      <c r="G57" s="878"/>
      <c r="H57" s="877">
        <f>C2</f>
        <v>0</v>
      </c>
      <c r="I57" s="878"/>
      <c r="J57" s="871" t="s">
        <v>100</v>
      </c>
      <c r="K57" s="872"/>
      <c r="L57" s="765"/>
      <c r="M57" s="749" t="s">
        <v>101</v>
      </c>
      <c r="N57" s="693" t="s">
        <v>102</v>
      </c>
      <c r="O57" s="1003" t="s">
        <v>103</v>
      </c>
      <c r="P57" s="1004"/>
      <c r="Q57" s="756" t="s">
        <v>101</v>
      </c>
      <c r="R57" s="694" t="s">
        <v>102</v>
      </c>
      <c r="S57" s="979" t="s">
        <v>103</v>
      </c>
      <c r="T57" s="980"/>
    </row>
    <row r="58" spans="1:22" ht="24.95" customHeight="1">
      <c r="A58" s="993"/>
      <c r="B58" s="993"/>
      <c r="C58" s="993"/>
      <c r="D58" s="993"/>
      <c r="E58" s="1014" t="s">
        <v>71</v>
      </c>
      <c r="F58" s="1015"/>
      <c r="G58" s="1015"/>
      <c r="H58" s="863">
        <f>H50</f>
        <v>0</v>
      </c>
      <c r="I58" s="863"/>
      <c r="J58" s="843">
        <f>H58</f>
        <v>0</v>
      </c>
      <c r="K58" s="843"/>
      <c r="L58" s="766"/>
      <c r="M58" s="750"/>
      <c r="N58" s="695"/>
      <c r="O58" s="825"/>
      <c r="P58" s="826"/>
      <c r="Q58" s="750"/>
      <c r="R58" s="755"/>
      <c r="S58" s="825"/>
      <c r="T58" s="997"/>
    </row>
    <row r="59" spans="1:22" ht="24.95" customHeight="1" thickBot="1">
      <c r="A59" s="993"/>
      <c r="B59" s="993"/>
      <c r="C59" s="993"/>
      <c r="D59" s="993"/>
      <c r="E59" s="939" t="s">
        <v>72</v>
      </c>
      <c r="F59" s="940"/>
      <c r="G59" s="940"/>
      <c r="H59" s="830">
        <f>I50</f>
        <v>0</v>
      </c>
      <c r="I59" s="830"/>
      <c r="J59" s="830">
        <f>H59</f>
        <v>0</v>
      </c>
      <c r="K59" s="830"/>
      <c r="L59" s="766"/>
      <c r="M59" s="750"/>
      <c r="N59" s="695"/>
      <c r="O59" s="825"/>
      <c r="P59" s="826"/>
      <c r="Q59" s="750"/>
      <c r="R59" s="755"/>
      <c r="S59" s="825"/>
      <c r="T59" s="997"/>
    </row>
    <row r="60" spans="1:22" ht="30.75" customHeight="1" thickBot="1">
      <c r="B60" s="683"/>
      <c r="C60" s="683"/>
      <c r="D60" s="683"/>
      <c r="E60" s="1017" t="s">
        <v>104</v>
      </c>
      <c r="F60" s="1018"/>
      <c r="G60" s="1019"/>
      <c r="H60" s="1020">
        <f>SUM(H58:H59)</f>
        <v>0</v>
      </c>
      <c r="I60" s="1021"/>
      <c r="J60" s="869">
        <f>SUM(J58:J59)</f>
        <v>0</v>
      </c>
      <c r="K60" s="870"/>
      <c r="L60" s="766"/>
      <c r="M60" s="750"/>
      <c r="N60" s="695"/>
      <c r="O60" s="825"/>
      <c r="P60" s="826"/>
      <c r="Q60" s="750"/>
      <c r="R60" s="755"/>
      <c r="S60" s="825"/>
      <c r="T60" s="997"/>
    </row>
    <row r="61" spans="1:22" ht="24.95" customHeight="1" thickBot="1">
      <c r="A61" s="993"/>
      <c r="B61" s="993"/>
      <c r="C61" s="993"/>
      <c r="D61" s="993"/>
      <c r="E61" s="877" t="s">
        <v>63</v>
      </c>
      <c r="F61" s="1011"/>
      <c r="G61" s="878"/>
      <c r="H61" s="1001">
        <f>C2</f>
        <v>0</v>
      </c>
      <c r="I61" s="1016"/>
      <c r="J61" s="1001" t="s">
        <v>100</v>
      </c>
      <c r="K61" s="1002"/>
      <c r="L61" s="767"/>
      <c r="M61" s="750"/>
      <c r="N61" s="695"/>
      <c r="O61" s="825"/>
      <c r="P61" s="826"/>
      <c r="Q61" s="750"/>
      <c r="R61" s="755"/>
      <c r="S61" s="825"/>
      <c r="T61" s="997"/>
    </row>
    <row r="62" spans="1:22" ht="24.95" customHeight="1">
      <c r="E62" s="1014" t="str">
        <f>J3</f>
        <v>CUPE Per Capita</v>
      </c>
      <c r="F62" s="1015"/>
      <c r="G62" s="1015"/>
      <c r="H62" s="863">
        <f>J50</f>
        <v>0</v>
      </c>
      <c r="I62" s="863"/>
      <c r="J62" s="863">
        <f>H62</f>
        <v>0</v>
      </c>
      <c r="K62" s="863"/>
      <c r="L62" s="766"/>
      <c r="M62" s="750"/>
      <c r="N62" s="695"/>
      <c r="O62" s="825"/>
      <c r="P62" s="826"/>
      <c r="Q62" s="750"/>
      <c r="R62" s="755"/>
      <c r="S62" s="825"/>
      <c r="T62" s="997"/>
    </row>
    <row r="63" spans="1:22" ht="24.95" customHeight="1">
      <c r="E63" s="892" t="str">
        <f>K3</f>
        <v>Affiliation Fees</v>
      </c>
      <c r="F63" s="893"/>
      <c r="G63" s="893"/>
      <c r="H63" s="829">
        <f>K50</f>
        <v>0</v>
      </c>
      <c r="I63" s="829"/>
      <c r="J63" s="829">
        <f t="shared" ref="J63:J74" si="8">H63</f>
        <v>0</v>
      </c>
      <c r="K63" s="829"/>
      <c r="L63" s="766"/>
      <c r="M63" s="750"/>
      <c r="N63" s="695"/>
      <c r="O63" s="825"/>
      <c r="P63" s="826"/>
      <c r="Q63" s="750"/>
      <c r="R63" s="755"/>
      <c r="S63" s="825"/>
      <c r="T63" s="997"/>
    </row>
    <row r="64" spans="1:22" ht="24.95" customHeight="1">
      <c r="E64" s="892" t="str">
        <f>L3</f>
        <v>Salaries</v>
      </c>
      <c r="F64" s="893"/>
      <c r="G64" s="893"/>
      <c r="H64" s="829">
        <f>L50</f>
        <v>0</v>
      </c>
      <c r="I64" s="829"/>
      <c r="J64" s="829">
        <f t="shared" si="8"/>
        <v>0</v>
      </c>
      <c r="K64" s="829"/>
      <c r="L64" s="766"/>
      <c r="M64" s="750"/>
      <c r="N64" s="695"/>
      <c r="O64" s="825"/>
      <c r="P64" s="826"/>
      <c r="Q64" s="750"/>
      <c r="R64" s="755"/>
      <c r="S64" s="825"/>
      <c r="T64" s="997"/>
    </row>
    <row r="65" spans="1:20" ht="24.95" customHeight="1">
      <c r="E65" s="892" t="str">
        <f>M3</f>
        <v>Operating Expenses</v>
      </c>
      <c r="F65" s="893"/>
      <c r="G65" s="893"/>
      <c r="H65" s="829">
        <f>M50</f>
        <v>0</v>
      </c>
      <c r="I65" s="829"/>
      <c r="J65" s="829">
        <f t="shared" si="8"/>
        <v>0</v>
      </c>
      <c r="K65" s="829"/>
      <c r="L65" s="766"/>
      <c r="M65" s="750"/>
      <c r="N65" s="695"/>
      <c r="O65" s="825"/>
      <c r="P65" s="826"/>
      <c r="Q65" s="750"/>
      <c r="R65" s="755"/>
      <c r="S65" s="825"/>
      <c r="T65" s="997"/>
    </row>
    <row r="66" spans="1:20" ht="24.95" customHeight="1">
      <c r="E66" s="892" t="str">
        <f>N3</f>
        <v>Special Purchases</v>
      </c>
      <c r="F66" s="893"/>
      <c r="G66" s="893"/>
      <c r="H66" s="829">
        <f>N50</f>
        <v>0</v>
      </c>
      <c r="I66" s="829"/>
      <c r="J66" s="829">
        <f t="shared" si="8"/>
        <v>0</v>
      </c>
      <c r="K66" s="829"/>
      <c r="L66" s="766"/>
      <c r="M66" s="750"/>
      <c r="N66" s="695"/>
      <c r="O66" s="825"/>
      <c r="P66" s="826"/>
      <c r="Q66" s="750"/>
      <c r="R66" s="755"/>
      <c r="S66" s="825"/>
      <c r="T66" s="997"/>
    </row>
    <row r="67" spans="1:20" ht="24.95" customHeight="1">
      <c r="E67" s="892" t="str">
        <f>O3</f>
        <v>Executive Expenses</v>
      </c>
      <c r="F67" s="893"/>
      <c r="G67" s="893"/>
      <c r="H67" s="829">
        <f>O50</f>
        <v>0</v>
      </c>
      <c r="I67" s="829"/>
      <c r="J67" s="829">
        <f t="shared" si="8"/>
        <v>0</v>
      </c>
      <c r="K67" s="829"/>
      <c r="L67" s="766"/>
      <c r="M67" s="750"/>
      <c r="N67" s="695"/>
      <c r="O67" s="825"/>
      <c r="P67" s="826"/>
      <c r="Q67" s="750"/>
      <c r="R67" s="755"/>
      <c r="S67" s="825"/>
      <c r="T67" s="997"/>
    </row>
    <row r="68" spans="1:20" ht="24.95" customHeight="1">
      <c r="E68" s="892" t="str">
        <f>P3</f>
        <v>Bargaining Expenses</v>
      </c>
      <c r="F68" s="893"/>
      <c r="G68" s="893"/>
      <c r="H68" s="829">
        <f>P50</f>
        <v>0</v>
      </c>
      <c r="I68" s="829"/>
      <c r="J68" s="829">
        <f t="shared" si="8"/>
        <v>0</v>
      </c>
      <c r="K68" s="829"/>
      <c r="L68" s="766"/>
      <c r="M68" s="750"/>
      <c r="N68" s="695"/>
      <c r="O68" s="825"/>
      <c r="P68" s="826"/>
      <c r="Q68" s="750"/>
      <c r="R68" s="755"/>
      <c r="S68" s="825"/>
      <c r="T68" s="997"/>
    </row>
    <row r="69" spans="1:20" ht="24.95" customHeight="1">
      <c r="E69" s="892" t="str">
        <f>Q3</f>
        <v>Grievances/ Arbitration</v>
      </c>
      <c r="F69" s="893"/>
      <c r="G69" s="893"/>
      <c r="H69" s="829">
        <f>Q50</f>
        <v>0</v>
      </c>
      <c r="I69" s="829"/>
      <c r="J69" s="829">
        <f t="shared" si="8"/>
        <v>0</v>
      </c>
      <c r="K69" s="829"/>
      <c r="L69" s="766"/>
      <c r="M69" s="750"/>
      <c r="N69" s="695"/>
      <c r="O69" s="825"/>
      <c r="P69" s="826"/>
      <c r="Q69" s="750"/>
      <c r="R69" s="755"/>
      <c r="S69" s="825"/>
      <c r="T69" s="997"/>
    </row>
    <row r="70" spans="1:20" ht="24.95" customHeight="1">
      <c r="E70" s="892" t="str">
        <f>R3</f>
        <v>Committee Expenses</v>
      </c>
      <c r="F70" s="893"/>
      <c r="G70" s="893"/>
      <c r="H70" s="829">
        <f>R50</f>
        <v>0</v>
      </c>
      <c r="I70" s="829"/>
      <c r="J70" s="829">
        <f t="shared" si="8"/>
        <v>0</v>
      </c>
      <c r="K70" s="829"/>
      <c r="L70" s="766"/>
      <c r="M70" s="750"/>
      <c r="N70" s="695"/>
      <c r="O70" s="825"/>
      <c r="P70" s="826"/>
      <c r="Q70" s="750"/>
      <c r="R70" s="755"/>
      <c r="S70" s="825"/>
      <c r="T70" s="997"/>
    </row>
    <row r="71" spans="1:20" ht="24.95" customHeight="1">
      <c r="E71" s="892" t="str">
        <f>S3</f>
        <v>Conventions/ Conferences</v>
      </c>
      <c r="F71" s="893"/>
      <c r="G71" s="893"/>
      <c r="H71" s="829">
        <f>S50</f>
        <v>0</v>
      </c>
      <c r="I71" s="829"/>
      <c r="J71" s="829">
        <f t="shared" si="8"/>
        <v>0</v>
      </c>
      <c r="K71" s="829"/>
      <c r="L71" s="766"/>
      <c r="M71" s="750"/>
      <c r="N71" s="695"/>
      <c r="O71" s="825"/>
      <c r="P71" s="826"/>
      <c r="Q71" s="750"/>
      <c r="R71" s="755"/>
      <c r="S71" s="825"/>
      <c r="T71" s="997"/>
    </row>
    <row r="72" spans="1:20" ht="24.95" customHeight="1">
      <c r="E72" s="892" t="str">
        <f>T3</f>
        <v>Education</v>
      </c>
      <c r="F72" s="893"/>
      <c r="G72" s="893"/>
      <c r="H72" s="829">
        <f>T50</f>
        <v>0</v>
      </c>
      <c r="I72" s="829"/>
      <c r="J72" s="829">
        <f t="shared" si="8"/>
        <v>0</v>
      </c>
      <c r="K72" s="829"/>
      <c r="L72" s="766"/>
      <c r="M72" s="750"/>
      <c r="N72" s="695"/>
      <c r="O72" s="825"/>
      <c r="P72" s="826"/>
      <c r="Q72" s="750"/>
      <c r="R72" s="755"/>
      <c r="S72" s="825"/>
      <c r="T72" s="997"/>
    </row>
    <row r="73" spans="1:20" ht="29.25" customHeight="1">
      <c r="E73" s="892" t="str">
        <f>U3</f>
        <v>Contributions/ Donations</v>
      </c>
      <c r="F73" s="893"/>
      <c r="G73" s="893"/>
      <c r="H73" s="829">
        <f>U50</f>
        <v>0</v>
      </c>
      <c r="I73" s="829"/>
      <c r="J73" s="829">
        <f t="shared" si="8"/>
        <v>0</v>
      </c>
      <c r="K73" s="829"/>
      <c r="L73" s="766"/>
      <c r="M73" s="750"/>
      <c r="N73" s="695"/>
      <c r="O73" s="825"/>
      <c r="P73" s="826"/>
      <c r="Q73" s="750"/>
      <c r="R73" s="755"/>
      <c r="S73" s="825"/>
      <c r="T73" s="997"/>
    </row>
    <row r="74" spans="1:20" ht="24.75" customHeight="1" thickBot="1">
      <c r="E74" s="939" t="str">
        <f>V3</f>
        <v>Other</v>
      </c>
      <c r="F74" s="940"/>
      <c r="G74" s="940"/>
      <c r="H74" s="830">
        <f>V50</f>
        <v>0</v>
      </c>
      <c r="I74" s="830"/>
      <c r="J74" s="830">
        <f t="shared" si="8"/>
        <v>0</v>
      </c>
      <c r="K74" s="830"/>
      <c r="L74" s="766"/>
      <c r="M74" s="750"/>
      <c r="N74" s="695"/>
      <c r="O74" s="825"/>
      <c r="P74" s="826"/>
      <c r="Q74" s="750"/>
      <c r="R74" s="755"/>
      <c r="S74" s="825"/>
      <c r="T74" s="997"/>
    </row>
    <row r="75" spans="1:20" ht="24.75" customHeight="1" thickBot="1">
      <c r="B75" s="696"/>
      <c r="C75" s="696"/>
      <c r="D75" s="696"/>
      <c r="E75" s="916" t="s">
        <v>20</v>
      </c>
      <c r="F75" s="917"/>
      <c r="G75" s="918"/>
      <c r="H75" s="875">
        <f>SUM(H62:H74)</f>
        <v>0</v>
      </c>
      <c r="I75" s="896"/>
      <c r="J75" s="875">
        <f>SUM(J62:J74)</f>
        <v>0</v>
      </c>
      <c r="K75" s="876"/>
      <c r="L75" s="766"/>
      <c r="M75" s="750"/>
      <c r="N75" s="695"/>
      <c r="O75" s="825"/>
      <c r="P75" s="826"/>
      <c r="Q75" s="750"/>
      <c r="R75" s="755"/>
      <c r="S75" s="825"/>
      <c r="T75" s="997"/>
    </row>
    <row r="76" spans="1:20" ht="24.75" customHeight="1" thickBot="1">
      <c r="B76" s="696"/>
      <c r="C76" s="696"/>
      <c r="D76" s="696"/>
      <c r="E76" s="930" t="s">
        <v>22</v>
      </c>
      <c r="F76" s="931"/>
      <c r="G76" s="932"/>
      <c r="H76" s="831">
        <f>H60-H75</f>
        <v>0</v>
      </c>
      <c r="I76" s="832"/>
      <c r="J76" s="873"/>
      <c r="K76" s="874"/>
      <c r="L76" s="768"/>
      <c r="M76" s="750"/>
      <c r="N76" s="695"/>
      <c r="O76" s="825"/>
      <c r="P76" s="826"/>
      <c r="Q76" s="750"/>
      <c r="R76" s="755"/>
      <c r="S76" s="825"/>
      <c r="T76" s="997"/>
    </row>
    <row r="77" spans="1:20" ht="24.75" customHeight="1" thickBot="1">
      <c r="B77" s="696"/>
      <c r="C77" s="696"/>
      <c r="D77" s="696"/>
      <c r="E77" s="936" t="s">
        <v>24</v>
      </c>
      <c r="F77" s="937"/>
      <c r="G77" s="937"/>
      <c r="H77" s="937"/>
      <c r="I77" s="938"/>
      <c r="J77" s="910">
        <f>J56+H76</f>
        <v>0</v>
      </c>
      <c r="K77" s="911"/>
      <c r="L77" s="766"/>
      <c r="M77" s="750"/>
      <c r="N77" s="697"/>
      <c r="O77" s="844"/>
      <c r="P77" s="845"/>
      <c r="Q77" s="750"/>
      <c r="R77" s="757"/>
      <c r="S77" s="1005"/>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841"/>
      <c r="T78" s="1006"/>
    </row>
    <row r="79" spans="1:20" ht="30" customHeight="1">
      <c r="B79" s="696"/>
      <c r="C79" s="696"/>
      <c r="D79" s="696"/>
      <c r="E79" s="464"/>
      <c r="F79" s="465"/>
      <c r="G79" s="465"/>
      <c r="H79" s="465"/>
      <c r="I79" s="465"/>
      <c r="J79" s="465"/>
      <c r="K79" s="701"/>
      <c r="L79" s="769"/>
      <c r="M79" s="750"/>
      <c r="N79" s="697"/>
      <c r="O79" s="844"/>
      <c r="P79" s="845"/>
      <c r="Q79" s="750"/>
      <c r="R79" s="757"/>
      <c r="S79" s="1005"/>
      <c r="T79" s="1006"/>
    </row>
    <row r="80" spans="1:20" ht="30" customHeight="1">
      <c r="E80" s="881" t="s">
        <v>29</v>
      </c>
      <c r="F80" s="882"/>
      <c r="G80" s="882"/>
      <c r="H80" s="882"/>
      <c r="I80" s="882"/>
      <c r="J80" s="890"/>
      <c r="K80" s="891"/>
      <c r="L80" s="769"/>
      <c r="M80" s="750"/>
      <c r="N80" s="697"/>
      <c r="O80" s="833"/>
      <c r="P80" s="834"/>
      <c r="Q80" s="750"/>
      <c r="R80" s="757"/>
      <c r="S80" s="1005"/>
      <c r="T80" s="1006"/>
    </row>
    <row r="81" spans="1:21" ht="24.75" customHeight="1">
      <c r="E81" s="702"/>
      <c r="K81" s="703"/>
      <c r="L81" s="769"/>
      <c r="M81" s="750"/>
      <c r="N81" s="697"/>
      <c r="O81" s="833"/>
      <c r="P81" s="834"/>
      <c r="Q81" s="750"/>
      <c r="R81" s="757"/>
      <c r="S81" s="841"/>
      <c r="T81" s="1006"/>
    </row>
    <row r="82" spans="1:21" ht="24.75" customHeight="1" thickBot="1">
      <c r="E82" s="879" t="s">
        <v>32</v>
      </c>
      <c r="F82" s="880"/>
      <c r="G82" s="880"/>
      <c r="H82" s="880"/>
      <c r="I82" s="880"/>
      <c r="J82" s="471"/>
      <c r="K82" s="704"/>
      <c r="L82" s="770"/>
      <c r="M82" s="750"/>
      <c r="N82" s="697"/>
      <c r="O82" s="833"/>
      <c r="P82" s="834"/>
      <c r="Q82" s="750"/>
      <c r="R82" s="757"/>
      <c r="S82" s="841"/>
      <c r="T82" s="1006"/>
    </row>
    <row r="83" spans="1:21" ht="24.75" customHeight="1">
      <c r="A83" s="846" t="s">
        <v>105</v>
      </c>
      <c r="B83" s="847"/>
      <c r="C83" s="847"/>
      <c r="D83" s="847"/>
      <c r="E83" s="848"/>
      <c r="F83" s="848"/>
      <c r="G83" s="848"/>
      <c r="H83" s="848"/>
      <c r="I83" s="848"/>
      <c r="J83" s="848"/>
      <c r="K83" s="848"/>
      <c r="L83" s="849"/>
      <c r="M83" s="750"/>
      <c r="N83" s="697"/>
      <c r="O83" s="841"/>
      <c r="P83" s="842"/>
      <c r="Q83" s="750"/>
      <c r="R83" s="757"/>
      <c r="S83" s="841"/>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841"/>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841"/>
      <c r="T85" s="1006"/>
    </row>
    <row r="86" spans="1:21" ht="22.5" customHeight="1" thickBot="1">
      <c r="A86" s="897"/>
      <c r="B86" s="898"/>
      <c r="C86" s="898"/>
      <c r="D86" s="898"/>
      <c r="E86" s="899"/>
      <c r="F86" s="705"/>
      <c r="G86" s="706"/>
      <c r="H86" s="707"/>
      <c r="I86" s="928"/>
      <c r="J86" s="929"/>
      <c r="K86" s="914">
        <f>+F86+I86</f>
        <v>0</v>
      </c>
      <c r="L86" s="915"/>
      <c r="M86" s="750"/>
      <c r="N86" s="708"/>
      <c r="O86" s="827"/>
      <c r="P86" s="828"/>
      <c r="Q86" s="761"/>
      <c r="R86" s="758"/>
      <c r="S86" s="1007"/>
      <c r="T86" s="1008"/>
    </row>
    <row r="87" spans="1:21" ht="22.5" customHeight="1" thickBot="1">
      <c r="A87" s="919"/>
      <c r="B87" s="920"/>
      <c r="C87" s="920"/>
      <c r="D87" s="920"/>
      <c r="E87" s="921"/>
      <c r="F87" s="709"/>
      <c r="G87" s="710"/>
      <c r="H87" s="711"/>
      <c r="I87" s="894"/>
      <c r="J87" s="895"/>
      <c r="K87" s="836">
        <f t="shared" ref="K87:K92" si="9">F87+I87</f>
        <v>0</v>
      </c>
      <c r="L87" s="837"/>
      <c r="M87" s="751"/>
      <c r="N87" s="933" t="s">
        <v>112</v>
      </c>
      <c r="O87" s="934"/>
      <c r="P87" s="935"/>
      <c r="Q87" s="760">
        <f>SUM(O58:P86)+U87</f>
        <v>0</v>
      </c>
      <c r="R87" s="933" t="s">
        <v>113</v>
      </c>
      <c r="S87" s="934"/>
      <c r="T87" s="935"/>
      <c r="U87" s="712">
        <f>SUM(S58:T86)</f>
        <v>0</v>
      </c>
    </row>
    <row r="88" spans="1:21" ht="22.5" customHeight="1" thickBot="1">
      <c r="A88" s="919"/>
      <c r="B88" s="920"/>
      <c r="C88" s="920"/>
      <c r="D88" s="920"/>
      <c r="E88" s="921"/>
      <c r="F88" s="709"/>
      <c r="G88" s="710"/>
      <c r="H88" s="711"/>
      <c r="I88" s="839"/>
      <c r="J88" s="840"/>
      <c r="K88" s="838">
        <f t="shared" si="9"/>
        <v>0</v>
      </c>
      <c r="L88" s="837"/>
      <c r="M88" s="752"/>
      <c r="N88" s="925" t="s">
        <v>114</v>
      </c>
      <c r="O88" s="926"/>
      <c r="P88" s="927"/>
      <c r="Q88" s="713">
        <f>Q54+Q55-Q87</f>
        <v>0</v>
      </c>
    </row>
    <row r="89" spans="1:21" ht="23.25" customHeight="1">
      <c r="A89" s="919"/>
      <c r="B89" s="920"/>
      <c r="C89" s="920"/>
      <c r="D89" s="920"/>
      <c r="E89" s="921"/>
      <c r="F89" s="709"/>
      <c r="G89" s="714"/>
      <c r="H89" s="711"/>
      <c r="I89" s="894"/>
      <c r="J89" s="895"/>
      <c r="K89" s="838">
        <f t="shared" si="9"/>
        <v>0</v>
      </c>
      <c r="L89" s="837"/>
      <c r="M89" s="751"/>
      <c r="N89" s="850" t="s">
        <v>115</v>
      </c>
      <c r="O89" s="851"/>
      <c r="P89" s="851"/>
      <c r="Q89" s="852"/>
    </row>
    <row r="90" spans="1:21" ht="22.5" customHeight="1">
      <c r="A90" s="919"/>
      <c r="B90" s="920"/>
      <c r="C90" s="920"/>
      <c r="D90" s="920"/>
      <c r="E90" s="921"/>
      <c r="F90" s="709"/>
      <c r="G90" s="714"/>
      <c r="H90" s="711"/>
      <c r="I90" s="894"/>
      <c r="J90" s="895"/>
      <c r="K90" s="838">
        <f t="shared" si="9"/>
        <v>0</v>
      </c>
      <c r="L90" s="837"/>
      <c r="M90" s="753"/>
      <c r="N90" s="853"/>
      <c r="O90" s="854"/>
      <c r="P90" s="854"/>
      <c r="Q90" s="855"/>
    </row>
    <row r="91" spans="1:21" ht="23.25" customHeight="1" thickBot="1">
      <c r="A91" s="919"/>
      <c r="B91" s="920"/>
      <c r="C91" s="920"/>
      <c r="D91" s="920"/>
      <c r="E91" s="921"/>
      <c r="F91" s="709"/>
      <c r="G91" s="714"/>
      <c r="H91" s="711"/>
      <c r="I91" s="894"/>
      <c r="J91" s="895"/>
      <c r="K91" s="838">
        <f t="shared" si="9"/>
        <v>0</v>
      </c>
      <c r="L91" s="837"/>
      <c r="M91" s="754"/>
      <c r="N91" s="856"/>
      <c r="O91" s="857"/>
      <c r="P91" s="857"/>
      <c r="Q91" s="858"/>
    </row>
    <row r="92" spans="1:21" ht="22.5" customHeight="1">
      <c r="A92" s="919"/>
      <c r="B92" s="920"/>
      <c r="C92" s="920"/>
      <c r="D92" s="920"/>
      <c r="E92" s="921"/>
      <c r="F92" s="709"/>
      <c r="G92" s="714"/>
      <c r="H92" s="711"/>
      <c r="I92" s="894"/>
      <c r="J92" s="895"/>
      <c r="K92" s="838">
        <f t="shared" si="9"/>
        <v>0</v>
      </c>
      <c r="L92" s="837"/>
      <c r="M92" s="751"/>
      <c r="N92" s="884" t="s">
        <v>116</v>
      </c>
      <c r="O92" s="885"/>
      <c r="P92" s="886"/>
      <c r="Q92" s="861">
        <f>J77-Q88</f>
        <v>0</v>
      </c>
    </row>
    <row r="93" spans="1:21" ht="22.5" customHeight="1" thickBot="1">
      <c r="A93" s="922" t="s">
        <v>117</v>
      </c>
      <c r="B93" s="923"/>
      <c r="C93" s="923"/>
      <c r="D93" s="923"/>
      <c r="E93" s="924"/>
      <c r="F93" s="715">
        <f>SUM(F86:F92)</f>
        <v>0</v>
      </c>
      <c r="G93" s="716"/>
      <c r="H93" s="717"/>
      <c r="I93" s="823">
        <f>SUM(I86:J92)</f>
        <v>0</v>
      </c>
      <c r="J93" s="824"/>
      <c r="K93" s="823">
        <f>SUM(K86:L92)</f>
        <v>0</v>
      </c>
      <c r="L93" s="835"/>
      <c r="M93" s="751"/>
      <c r="N93" s="887" t="s">
        <v>118</v>
      </c>
      <c r="O93" s="888"/>
      <c r="P93" s="889"/>
      <c r="Q93" s="862"/>
    </row>
    <row r="94" spans="1:21" ht="12.75" customHeight="1">
      <c r="A94" s="625"/>
    </row>
    <row r="95" spans="1:21">
      <c r="I95" s="718"/>
    </row>
    <row r="96" spans="1:21">
      <c r="I96" s="718"/>
      <c r="J96" s="718"/>
      <c r="N96" s="883"/>
      <c r="O96" s="883"/>
      <c r="P96" s="883"/>
    </row>
    <row r="97" spans="2:10">
      <c r="I97" s="718"/>
    </row>
    <row r="98" spans="2:10">
      <c r="I98" s="718"/>
    </row>
    <row r="99" spans="2:10">
      <c r="I99" s="718"/>
      <c r="J99" s="718"/>
    </row>
    <row r="101" spans="2:10" ht="15">
      <c r="I101" s="719"/>
    </row>
    <row r="102" spans="2:10" ht="15">
      <c r="B102" s="720"/>
      <c r="C102" s="720"/>
      <c r="D102" s="720"/>
      <c r="E102" s="720"/>
      <c r="F102" s="720"/>
      <c r="G102" s="720"/>
      <c r="H102" s="720"/>
      <c r="I102" s="720"/>
    </row>
    <row r="103" spans="2:10" ht="15">
      <c r="B103" s="720"/>
      <c r="C103" s="720"/>
      <c r="D103" s="720"/>
      <c r="E103" s="720"/>
      <c r="F103" s="720"/>
      <c r="G103" s="720"/>
      <c r="H103" s="720"/>
      <c r="I103" s="720"/>
    </row>
    <row r="104" spans="2:10" ht="15">
      <c r="B104" s="720"/>
      <c r="C104" s="720"/>
      <c r="D104" s="720"/>
      <c r="E104" s="720"/>
      <c r="F104" s="720"/>
      <c r="G104" s="720"/>
      <c r="H104" s="720"/>
      <c r="I104" s="720"/>
    </row>
  </sheetData>
  <sheetProtection algorithmName="SHA-512" hashValue="ipncJ69JbB1DrjcAvhF+yJ0Ge9FSd64CZv1t0e3vk/tBaDhheikvotLg6nZYbX9zvZqnAkHSYXKJNSU2Zb+2PA==" saltValue="+S0kikJP9MvwHovy9tGFOA==" spinCount="100000" sheet="1" formatCells="0" formatColumns="0" formatRows="0" insertColumns="0" insertRows="0" insertHyperlinks="0" deleteRows="0"/>
  <mergeCells count="241">
    <mergeCell ref="H54:I54"/>
    <mergeCell ref="E57:G57"/>
    <mergeCell ref="H51:I51"/>
    <mergeCell ref="D50:E50"/>
    <mergeCell ref="D47:E47"/>
    <mergeCell ref="E61:G61"/>
    <mergeCell ref="A58:D59"/>
    <mergeCell ref="A61:D61"/>
    <mergeCell ref="E66:G66"/>
    <mergeCell ref="E64:G64"/>
    <mergeCell ref="E65:G65"/>
    <mergeCell ref="E58:G58"/>
    <mergeCell ref="E62:G62"/>
    <mergeCell ref="H65:I65"/>
    <mergeCell ref="E59:G59"/>
    <mergeCell ref="H61:I61"/>
    <mergeCell ref="E60:G60"/>
    <mergeCell ref="H60:I60"/>
    <mergeCell ref="H62:I62"/>
    <mergeCell ref="R87:T87"/>
    <mergeCell ref="S80:T80"/>
    <mergeCell ref="S81:T81"/>
    <mergeCell ref="S86:T86"/>
    <mergeCell ref="S82:T82"/>
    <mergeCell ref="S83:T83"/>
    <mergeCell ref="S84:T84"/>
    <mergeCell ref="S85:T85"/>
    <mergeCell ref="S77:T77"/>
    <mergeCell ref="S78:T78"/>
    <mergeCell ref="S79:T79"/>
    <mergeCell ref="S75:T75"/>
    <mergeCell ref="S66:T66"/>
    <mergeCell ref="S76:T76"/>
    <mergeCell ref="S67:T67"/>
    <mergeCell ref="S68:T68"/>
    <mergeCell ref="S73:T73"/>
    <mergeCell ref="S70:T70"/>
    <mergeCell ref="S71:T71"/>
    <mergeCell ref="S72:T72"/>
    <mergeCell ref="S69:T69"/>
    <mergeCell ref="S74:T74"/>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J63:K63"/>
    <mergeCell ref="A2:B2"/>
    <mergeCell ref="D49:E49"/>
    <mergeCell ref="D45:E45"/>
    <mergeCell ref="D31:E31"/>
    <mergeCell ref="D48:E48"/>
    <mergeCell ref="F51:G51"/>
    <mergeCell ref="E54:F54"/>
    <mergeCell ref="R56:T56"/>
    <mergeCell ref="S57:T57"/>
    <mergeCell ref="P51:Q51"/>
    <mergeCell ref="E56:I56"/>
    <mergeCell ref="E53:I53"/>
    <mergeCell ref="M54:P54"/>
    <mergeCell ref="M53:P53"/>
    <mergeCell ref="A57:D57"/>
    <mergeCell ref="D19:E19"/>
    <mergeCell ref="A51:D51"/>
    <mergeCell ref="D35:E35"/>
    <mergeCell ref="D36:E36"/>
    <mergeCell ref="D37:E37"/>
    <mergeCell ref="D38:E38"/>
    <mergeCell ref="D39:E39"/>
    <mergeCell ref="D40:E40"/>
    <mergeCell ref="D29:E29"/>
    <mergeCell ref="J53:K53"/>
    <mergeCell ref="D30:E30"/>
    <mergeCell ref="D41:E41"/>
    <mergeCell ref="D42:E42"/>
    <mergeCell ref="D44:E44"/>
    <mergeCell ref="D17:E17"/>
    <mergeCell ref="D11:E11"/>
    <mergeCell ref="D8:E8"/>
    <mergeCell ref="F2:G2"/>
    <mergeCell ref="D4:E4"/>
    <mergeCell ref="D7:E7"/>
    <mergeCell ref="D3:E3"/>
    <mergeCell ref="D15:E15"/>
    <mergeCell ref="D18:E18"/>
    <mergeCell ref="D13:E13"/>
    <mergeCell ref="D14:E14"/>
    <mergeCell ref="C2:D2"/>
    <mergeCell ref="D46:E46"/>
    <mergeCell ref="D43:E43"/>
    <mergeCell ref="H67:I67"/>
    <mergeCell ref="H59:I59"/>
    <mergeCell ref="H63:I63"/>
    <mergeCell ref="H68:I68"/>
    <mergeCell ref="H70:I70"/>
    <mergeCell ref="E70:G70"/>
    <mergeCell ref="H64:I64"/>
    <mergeCell ref="E63:G63"/>
    <mergeCell ref="E67:G67"/>
    <mergeCell ref="E68:G68"/>
    <mergeCell ref="E69:G69"/>
    <mergeCell ref="H66:I66"/>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N51:O51"/>
    <mergeCell ref="H2:I2"/>
    <mergeCell ref="D6:E6"/>
    <mergeCell ref="D16:E16"/>
    <mergeCell ref="A92:E92"/>
    <mergeCell ref="A93:E93"/>
    <mergeCell ref="O81:P81"/>
    <mergeCell ref="N88:P88"/>
    <mergeCell ref="O84:P84"/>
    <mergeCell ref="O72:P72"/>
    <mergeCell ref="J66:K66"/>
    <mergeCell ref="I86:J86"/>
    <mergeCell ref="O67:P67"/>
    <mergeCell ref="E73:G73"/>
    <mergeCell ref="E76:G76"/>
    <mergeCell ref="N87:P87"/>
    <mergeCell ref="O66:P66"/>
    <mergeCell ref="E77:I77"/>
    <mergeCell ref="E74:G74"/>
    <mergeCell ref="I92:J92"/>
    <mergeCell ref="J73:K73"/>
    <mergeCell ref="A88:E88"/>
    <mergeCell ref="A87:E87"/>
    <mergeCell ref="A91:E91"/>
    <mergeCell ref="I91:J91"/>
    <mergeCell ref="A89:E89"/>
    <mergeCell ref="A90:E90"/>
    <mergeCell ref="I90:J90"/>
    <mergeCell ref="E72:G72"/>
    <mergeCell ref="I89:J89"/>
    <mergeCell ref="O68:P68"/>
    <mergeCell ref="H75:I75"/>
    <mergeCell ref="O69:P69"/>
    <mergeCell ref="O70:P70"/>
    <mergeCell ref="J74:K74"/>
    <mergeCell ref="H73:I73"/>
    <mergeCell ref="A86:E86"/>
    <mergeCell ref="G84:G85"/>
    <mergeCell ref="H84:H85"/>
    <mergeCell ref="I84:J85"/>
    <mergeCell ref="F84:F85"/>
    <mergeCell ref="A84:E85"/>
    <mergeCell ref="J77:K77"/>
    <mergeCell ref="K89:L89"/>
    <mergeCell ref="I87:J87"/>
    <mergeCell ref="K84:L85"/>
    <mergeCell ref="K86:L86"/>
    <mergeCell ref="E75:G75"/>
    <mergeCell ref="E71:G71"/>
    <mergeCell ref="H72:I72"/>
    <mergeCell ref="N96:P96"/>
    <mergeCell ref="O73:P73"/>
    <mergeCell ref="O74:P74"/>
    <mergeCell ref="O75:P75"/>
    <mergeCell ref="O62:P62"/>
    <mergeCell ref="O63:P63"/>
    <mergeCell ref="K92:L92"/>
    <mergeCell ref="J71:K71"/>
    <mergeCell ref="N92:P92"/>
    <mergeCell ref="N93:P93"/>
    <mergeCell ref="J80:K80"/>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O71:P71"/>
    <mergeCell ref="K90:L90"/>
    <mergeCell ref="J59:K59"/>
    <mergeCell ref="J69:K69"/>
    <mergeCell ref="E80:I80"/>
    <mergeCell ref="F1:G1"/>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79:P79"/>
    <mergeCell ref="O82:P82"/>
    <mergeCell ref="A83:L83"/>
    <mergeCell ref="N89:Q91"/>
  </mergeCells>
  <phoneticPr fontId="0" type="noConversion"/>
  <dataValidations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HERE'!I9</f>
        <v>0</v>
      </c>
      <c r="D2" s="969"/>
      <c r="E2" s="748">
        <f>'BEGIN HERE'!J9</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2.5" customHeight="1">
      <c r="A4" s="646"/>
      <c r="B4" s="647"/>
      <c r="C4" s="648"/>
      <c r="D4" s="1084"/>
      <c r="E4" s="1085"/>
      <c r="F4" s="649">
        <f t="shared" ref="F4:F30"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2.5" customHeight="1">
      <c r="A6" s="657"/>
      <c r="B6" s="658"/>
      <c r="C6" s="659"/>
      <c r="D6" s="952"/>
      <c r="E6" s="953"/>
      <c r="F6" s="649">
        <f t="shared" si="0"/>
        <v>0</v>
      </c>
      <c r="G6" s="650">
        <f t="shared" si="1"/>
        <v>0</v>
      </c>
      <c r="H6" s="722"/>
      <c r="I6" s="665"/>
      <c r="J6" s="662"/>
      <c r="K6" s="663"/>
      <c r="L6" s="663"/>
      <c r="M6" s="663"/>
      <c r="N6" s="663"/>
      <c r="O6" s="663"/>
      <c r="P6" s="723"/>
      <c r="Q6" s="663"/>
      <c r="R6" s="663"/>
      <c r="S6" s="663"/>
      <c r="T6" s="664"/>
      <c r="U6" s="664"/>
      <c r="V6" s="665"/>
    </row>
    <row r="7" spans="1:24" ht="23.1" customHeight="1">
      <c r="A7" s="657"/>
      <c r="B7" s="658"/>
      <c r="C7" s="659"/>
      <c r="D7" s="952"/>
      <c r="E7" s="953"/>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0"/>
        <v>0</v>
      </c>
      <c r="G20" s="650">
        <f t="shared" ref="G20:G30"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ref="F31:F42" si="3">SUM(H31:I31)</f>
        <v>0</v>
      </c>
      <c r="G31" s="650">
        <f t="shared" ref="G31:G42" si="4">SUM(J31:V31)</f>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3"/>
        <v>0</v>
      </c>
      <c r="G32" s="650">
        <f t="shared" si="4"/>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3"/>
        <v>0</v>
      </c>
      <c r="G33" s="650">
        <f t="shared" si="4"/>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3"/>
        <v>0</v>
      </c>
      <c r="G34" s="650">
        <f t="shared" si="4"/>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3"/>
        <v>0</v>
      </c>
      <c r="G35" s="650">
        <f t="shared" si="4"/>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si="3"/>
        <v>0</v>
      </c>
      <c r="G36" s="650">
        <f t="shared" si="4"/>
        <v>0</v>
      </c>
      <c r="H36" s="722"/>
      <c r="I36" s="665"/>
      <c r="J36" s="662"/>
      <c r="K36" s="663"/>
      <c r="L36" s="663"/>
      <c r="M36" s="663"/>
      <c r="N36" s="663"/>
      <c r="O36" s="663"/>
      <c r="P36" s="663"/>
      <c r="Q36" s="663"/>
      <c r="R36" s="663"/>
      <c r="S36" s="663"/>
      <c r="T36" s="664"/>
      <c r="U36" s="664"/>
      <c r="V36" s="665"/>
    </row>
    <row r="37" spans="1:22" ht="23.1" customHeight="1">
      <c r="A37" s="657"/>
      <c r="B37" s="658"/>
      <c r="C37" s="659"/>
      <c r="D37" s="947"/>
      <c r="E37" s="948"/>
      <c r="F37" s="649">
        <f t="shared" si="3"/>
        <v>0</v>
      </c>
      <c r="G37" s="650">
        <f t="shared" si="4"/>
        <v>0</v>
      </c>
      <c r="H37" s="722"/>
      <c r="I37" s="665"/>
      <c r="J37" s="662"/>
      <c r="K37" s="663"/>
      <c r="L37" s="663"/>
      <c r="M37" s="663"/>
      <c r="N37" s="663"/>
      <c r="O37" s="663"/>
      <c r="P37" s="663"/>
      <c r="Q37" s="663"/>
      <c r="R37" s="663"/>
      <c r="S37" s="663"/>
      <c r="T37" s="664"/>
      <c r="U37" s="664"/>
      <c r="V37" s="665"/>
    </row>
    <row r="38" spans="1:22" ht="23.1" customHeight="1">
      <c r="A38" s="657"/>
      <c r="B38" s="658"/>
      <c r="C38" s="659"/>
      <c r="D38" s="947"/>
      <c r="E38" s="948"/>
      <c r="F38" s="649">
        <f t="shared" si="3"/>
        <v>0</v>
      </c>
      <c r="G38" s="650">
        <f t="shared" si="4"/>
        <v>0</v>
      </c>
      <c r="H38" s="722"/>
      <c r="I38" s="665"/>
      <c r="J38" s="662"/>
      <c r="K38" s="663"/>
      <c r="L38" s="663"/>
      <c r="M38" s="663"/>
      <c r="N38" s="663"/>
      <c r="O38" s="663"/>
      <c r="P38" s="663"/>
      <c r="Q38" s="663"/>
      <c r="R38" s="663"/>
      <c r="S38" s="663"/>
      <c r="T38" s="664"/>
      <c r="U38" s="664"/>
      <c r="V38" s="665"/>
    </row>
    <row r="39" spans="1:22" ht="23.1" customHeight="1">
      <c r="A39" s="657"/>
      <c r="B39" s="658"/>
      <c r="C39" s="659"/>
      <c r="D39" s="947"/>
      <c r="E39" s="948"/>
      <c r="F39" s="649">
        <f t="shared" si="3"/>
        <v>0</v>
      </c>
      <c r="G39" s="650">
        <f t="shared" si="4"/>
        <v>0</v>
      </c>
      <c r="H39" s="722"/>
      <c r="I39" s="665"/>
      <c r="J39" s="662"/>
      <c r="K39" s="663"/>
      <c r="L39" s="663"/>
      <c r="M39" s="663"/>
      <c r="N39" s="663"/>
      <c r="O39" s="663"/>
      <c r="P39" s="663"/>
      <c r="Q39" s="663"/>
      <c r="R39" s="663"/>
      <c r="S39" s="663"/>
      <c r="T39" s="664"/>
      <c r="U39" s="664"/>
      <c r="V39" s="665"/>
    </row>
    <row r="40" spans="1:22" ht="23.1" customHeight="1">
      <c r="A40" s="657"/>
      <c r="B40" s="658"/>
      <c r="C40" s="659"/>
      <c r="D40" s="947"/>
      <c r="E40" s="948"/>
      <c r="F40" s="649">
        <f t="shared" si="3"/>
        <v>0</v>
      </c>
      <c r="G40" s="650">
        <f t="shared" si="4"/>
        <v>0</v>
      </c>
      <c r="H40" s="722"/>
      <c r="I40" s="665"/>
      <c r="J40" s="662"/>
      <c r="K40" s="663"/>
      <c r="L40" s="663"/>
      <c r="M40" s="663"/>
      <c r="N40" s="663"/>
      <c r="O40" s="663"/>
      <c r="P40" s="663"/>
      <c r="Q40" s="663"/>
      <c r="R40" s="663"/>
      <c r="S40" s="663"/>
      <c r="T40" s="664"/>
      <c r="U40" s="664"/>
      <c r="V40" s="665"/>
    </row>
    <row r="41" spans="1:22" ht="23.1" customHeight="1">
      <c r="A41" s="657"/>
      <c r="B41" s="658"/>
      <c r="C41" s="659"/>
      <c r="D41" s="947"/>
      <c r="E41" s="948"/>
      <c r="F41" s="649">
        <f t="shared" si="3"/>
        <v>0</v>
      </c>
      <c r="G41" s="650">
        <f t="shared" si="4"/>
        <v>0</v>
      </c>
      <c r="H41" s="722"/>
      <c r="I41" s="665"/>
      <c r="J41" s="662"/>
      <c r="K41" s="663"/>
      <c r="L41" s="663"/>
      <c r="M41" s="663"/>
      <c r="N41" s="663"/>
      <c r="O41" s="663"/>
      <c r="P41" s="663"/>
      <c r="Q41" s="663"/>
      <c r="R41" s="663"/>
      <c r="S41" s="663"/>
      <c r="T41" s="664"/>
      <c r="U41" s="664"/>
      <c r="V41" s="665"/>
    </row>
    <row r="42" spans="1:22" ht="23.1" customHeight="1">
      <c r="A42" s="657"/>
      <c r="B42" s="658"/>
      <c r="C42" s="659"/>
      <c r="D42" s="947"/>
      <c r="E42" s="948"/>
      <c r="F42" s="649">
        <f t="shared" si="3"/>
        <v>0</v>
      </c>
      <c r="G42" s="650">
        <f t="shared" si="4"/>
        <v>0</v>
      </c>
      <c r="H42" s="722"/>
      <c r="I42" s="665"/>
      <c r="J42" s="662"/>
      <c r="K42" s="663"/>
      <c r="L42" s="663"/>
      <c r="M42" s="663"/>
      <c r="N42" s="663"/>
      <c r="O42" s="663"/>
      <c r="P42" s="663"/>
      <c r="Q42" s="663"/>
      <c r="R42" s="663"/>
      <c r="S42" s="663"/>
      <c r="T42" s="664"/>
      <c r="U42" s="664"/>
      <c r="V42" s="665"/>
    </row>
    <row r="43" spans="1:22" ht="23.1" customHeight="1">
      <c r="A43" s="657"/>
      <c r="B43" s="658"/>
      <c r="C43" s="659"/>
      <c r="D43" s="947"/>
      <c r="E43" s="948"/>
      <c r="F43" s="649">
        <f t="shared" ref="F43:F49" si="5">SUM(H43:I43)</f>
        <v>0</v>
      </c>
      <c r="G43" s="650">
        <f t="shared" ref="G43:G49" si="6">SUM(J43:V43)</f>
        <v>0</v>
      </c>
      <c r="H43" s="722"/>
      <c r="I43" s="665"/>
      <c r="J43" s="662"/>
      <c r="K43" s="663"/>
      <c r="L43" s="663"/>
      <c r="M43" s="663"/>
      <c r="N43" s="663"/>
      <c r="O43" s="663"/>
      <c r="P43" s="663"/>
      <c r="Q43" s="663"/>
      <c r="R43" s="663"/>
      <c r="S43" s="663"/>
      <c r="T43" s="664"/>
      <c r="U43" s="664"/>
      <c r="V43" s="665"/>
    </row>
    <row r="44" spans="1:22" ht="23.1" customHeight="1">
      <c r="A44" s="657"/>
      <c r="B44" s="658"/>
      <c r="C44" s="659"/>
      <c r="D44" s="947"/>
      <c r="E44" s="948"/>
      <c r="F44" s="649">
        <f t="shared" si="5"/>
        <v>0</v>
      </c>
      <c r="G44" s="650">
        <f t="shared" si="6"/>
        <v>0</v>
      </c>
      <c r="H44" s="722"/>
      <c r="I44" s="665"/>
      <c r="J44" s="662"/>
      <c r="K44" s="663"/>
      <c r="L44" s="663"/>
      <c r="M44" s="663"/>
      <c r="N44" s="663"/>
      <c r="O44" s="663"/>
      <c r="P44" s="663"/>
      <c r="Q44" s="663"/>
      <c r="R44" s="663"/>
      <c r="S44" s="663"/>
      <c r="T44" s="664"/>
      <c r="U44" s="664"/>
      <c r="V44" s="665"/>
    </row>
    <row r="45" spans="1:22" ht="23.1" customHeight="1">
      <c r="A45" s="657"/>
      <c r="B45" s="658"/>
      <c r="C45" s="659"/>
      <c r="D45" s="947"/>
      <c r="E45" s="948"/>
      <c r="F45" s="649">
        <f t="shared" si="5"/>
        <v>0</v>
      </c>
      <c r="G45" s="650">
        <f t="shared" si="6"/>
        <v>0</v>
      </c>
      <c r="H45" s="722"/>
      <c r="I45" s="665"/>
      <c r="J45" s="662"/>
      <c r="K45" s="663"/>
      <c r="L45" s="663"/>
      <c r="M45" s="663"/>
      <c r="N45" s="663"/>
      <c r="O45" s="663"/>
      <c r="P45" s="663"/>
      <c r="Q45" s="663"/>
      <c r="R45" s="663"/>
      <c r="S45" s="663"/>
      <c r="T45" s="664"/>
      <c r="U45" s="664"/>
      <c r="V45" s="665"/>
    </row>
    <row r="46" spans="1:22" ht="23.1" customHeight="1">
      <c r="A46" s="657"/>
      <c r="B46" s="658"/>
      <c r="C46" s="659"/>
      <c r="D46" s="947"/>
      <c r="E46" s="948"/>
      <c r="F46" s="649">
        <f t="shared" si="5"/>
        <v>0</v>
      </c>
      <c r="G46" s="650">
        <f t="shared" si="6"/>
        <v>0</v>
      </c>
      <c r="H46" s="722"/>
      <c r="I46" s="665"/>
      <c r="J46" s="662"/>
      <c r="K46" s="663"/>
      <c r="L46" s="663"/>
      <c r="M46" s="663"/>
      <c r="N46" s="663"/>
      <c r="O46" s="663"/>
      <c r="P46" s="663"/>
      <c r="Q46" s="663"/>
      <c r="R46" s="663"/>
      <c r="S46" s="663"/>
      <c r="T46" s="664"/>
      <c r="U46" s="664"/>
      <c r="V46" s="665"/>
    </row>
    <row r="47" spans="1:22" ht="23.1" customHeight="1">
      <c r="A47" s="657"/>
      <c r="B47" s="658"/>
      <c r="C47" s="659"/>
      <c r="D47" s="947"/>
      <c r="E47" s="948"/>
      <c r="F47" s="649">
        <f t="shared" si="5"/>
        <v>0</v>
      </c>
      <c r="G47" s="650">
        <f t="shared" si="6"/>
        <v>0</v>
      </c>
      <c r="H47" s="722"/>
      <c r="I47" s="665"/>
      <c r="J47" s="662"/>
      <c r="K47" s="663"/>
      <c r="L47" s="663"/>
      <c r="M47" s="663"/>
      <c r="N47" s="663"/>
      <c r="O47" s="663"/>
      <c r="P47" s="663"/>
      <c r="Q47" s="663"/>
      <c r="R47" s="663"/>
      <c r="S47" s="663"/>
      <c r="T47" s="664"/>
      <c r="U47" s="664"/>
      <c r="V47" s="665"/>
    </row>
    <row r="48" spans="1:22" ht="23.1" customHeight="1">
      <c r="A48" s="657"/>
      <c r="B48" s="658"/>
      <c r="C48" s="659"/>
      <c r="D48" s="947"/>
      <c r="E48" s="948"/>
      <c r="F48" s="649">
        <f t="shared" si="5"/>
        <v>0</v>
      </c>
      <c r="G48" s="650">
        <f t="shared" si="6"/>
        <v>0</v>
      </c>
      <c r="H48" s="722"/>
      <c r="I48" s="665"/>
      <c r="J48" s="662"/>
      <c r="K48" s="663"/>
      <c r="L48" s="663"/>
      <c r="M48" s="663"/>
      <c r="N48" s="663"/>
      <c r="O48" s="663"/>
      <c r="P48" s="663"/>
      <c r="Q48" s="663"/>
      <c r="R48" s="663"/>
      <c r="S48" s="663"/>
      <c r="T48" s="664"/>
      <c r="U48" s="664"/>
      <c r="V48" s="665"/>
    </row>
    <row r="49" spans="1:22" ht="23.1" customHeight="1" thickBot="1">
      <c r="A49" s="657"/>
      <c r="B49" s="658"/>
      <c r="C49" s="659"/>
      <c r="D49" s="947"/>
      <c r="E49" s="948"/>
      <c r="F49" s="649">
        <f t="shared" si="5"/>
        <v>0</v>
      </c>
      <c r="G49" s="650">
        <f t="shared" si="6"/>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1012" t="s">
        <v>85</v>
      </c>
      <c r="E50" s="1013"/>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994" t="s">
        <v>86</v>
      </c>
      <c r="B51" s="995"/>
      <c r="C51" s="995"/>
      <c r="D51" s="996"/>
      <c r="E51" s="631">
        <f>'MO 1'!E51</f>
        <v>0</v>
      </c>
      <c r="F51" s="1033"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1'!J77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87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31" t="str">
        <f>H3</f>
        <v>Dues</v>
      </c>
      <c r="F58" s="1032"/>
      <c r="G58" s="1032"/>
      <c r="H58" s="863">
        <f>H50</f>
        <v>0</v>
      </c>
      <c r="I58" s="863"/>
      <c r="J58" s="843">
        <f>H58+'MO 1'!J58</f>
        <v>0</v>
      </c>
      <c r="K58" s="843"/>
      <c r="L58" s="773"/>
      <c r="M58" s="750"/>
      <c r="N58" s="695"/>
      <c r="O58" s="825"/>
      <c r="P58" s="826"/>
      <c r="Q58" s="750"/>
      <c r="R58" s="755"/>
      <c r="S58" s="825"/>
      <c r="T58" s="997"/>
    </row>
    <row r="59" spans="1:22" ht="24.95" customHeight="1" thickBot="1">
      <c r="A59" s="993"/>
      <c r="B59" s="993"/>
      <c r="C59" s="993"/>
      <c r="D59" s="993"/>
      <c r="E59" s="1029" t="str">
        <f>I3</f>
        <v>Other</v>
      </c>
      <c r="F59" s="1030"/>
      <c r="G59" s="1030"/>
      <c r="H59" s="830">
        <f>I50</f>
        <v>0</v>
      </c>
      <c r="I59" s="830"/>
      <c r="J59" s="1049">
        <f>H59+'MO 1'!J59</f>
        <v>0</v>
      </c>
      <c r="K59" s="1049"/>
      <c r="L59" s="773"/>
      <c r="M59" s="750"/>
      <c r="N59" s="695"/>
      <c r="O59" s="825"/>
      <c r="P59" s="826"/>
      <c r="Q59" s="750"/>
      <c r="R59" s="755"/>
      <c r="S59" s="825"/>
      <c r="T59" s="997"/>
    </row>
    <row r="60" spans="1:22" ht="30.75" customHeight="1" thickBot="1">
      <c r="B60" s="683"/>
      <c r="C60" s="683"/>
      <c r="D60" s="683"/>
      <c r="E60" s="1035" t="str">
        <f>'MO 1'!E60</f>
        <v>Total Income:</v>
      </c>
      <c r="F60" s="1036"/>
      <c r="G60" s="1037"/>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038" t="str">
        <f>'MO 1'!E61</f>
        <v>EXPENSES</v>
      </c>
      <c r="F61" s="1039"/>
      <c r="G61" s="1040"/>
      <c r="H61" s="1062">
        <f>C2</f>
        <v>0</v>
      </c>
      <c r="I61" s="1063"/>
      <c r="J61" s="1074" t="str">
        <f>J57</f>
        <v>Year to Date</v>
      </c>
      <c r="K61" s="1075"/>
      <c r="L61" s="771"/>
      <c r="M61" s="750"/>
      <c r="N61" s="695"/>
      <c r="O61" s="825"/>
      <c r="P61" s="826"/>
      <c r="Q61" s="750"/>
      <c r="R61" s="755"/>
      <c r="S61" s="825"/>
      <c r="T61" s="997"/>
    </row>
    <row r="62" spans="1:22" ht="24.95" customHeight="1">
      <c r="E62" s="1031" t="str">
        <f>J3</f>
        <v>CUPE Per Capita</v>
      </c>
      <c r="F62" s="1032"/>
      <c r="G62" s="1032"/>
      <c r="H62" s="863">
        <f>J50</f>
        <v>0</v>
      </c>
      <c r="I62" s="863"/>
      <c r="J62" s="843">
        <f>H62+'MO 1'!J62</f>
        <v>0</v>
      </c>
      <c r="K62" s="843"/>
      <c r="L62" s="773"/>
      <c r="M62" s="750"/>
      <c r="N62" s="695"/>
      <c r="O62" s="825"/>
      <c r="P62" s="826"/>
      <c r="Q62" s="750"/>
      <c r="R62" s="755"/>
      <c r="S62" s="825"/>
      <c r="T62" s="997"/>
    </row>
    <row r="63" spans="1:22" ht="24.95" customHeight="1">
      <c r="E63" s="1027" t="str">
        <f>K3</f>
        <v>Affiliation Fees</v>
      </c>
      <c r="F63" s="1028"/>
      <c r="G63" s="1028"/>
      <c r="H63" s="829">
        <f>K50</f>
        <v>0</v>
      </c>
      <c r="I63" s="829"/>
      <c r="J63" s="1045">
        <f>H63+'MO 1'!J63</f>
        <v>0</v>
      </c>
      <c r="K63" s="1045"/>
      <c r="L63" s="773"/>
      <c r="M63" s="750"/>
      <c r="N63" s="695"/>
      <c r="O63" s="825"/>
      <c r="P63" s="826"/>
      <c r="Q63" s="750"/>
      <c r="R63" s="755"/>
      <c r="S63" s="825"/>
      <c r="T63" s="997"/>
    </row>
    <row r="64" spans="1:22" ht="24.95" customHeight="1">
      <c r="E64" s="1027" t="str">
        <f>L3</f>
        <v>Salaries</v>
      </c>
      <c r="F64" s="1028"/>
      <c r="G64" s="1028"/>
      <c r="H64" s="829">
        <f>L50</f>
        <v>0</v>
      </c>
      <c r="I64" s="829"/>
      <c r="J64" s="1045">
        <f>H64+'MO 1'!J64</f>
        <v>0</v>
      </c>
      <c r="K64" s="1045"/>
      <c r="L64" s="773"/>
      <c r="M64" s="750"/>
      <c r="N64" s="695"/>
      <c r="O64" s="825"/>
      <c r="P64" s="826"/>
      <c r="Q64" s="750"/>
      <c r="R64" s="755"/>
      <c r="S64" s="825"/>
      <c r="T64" s="997"/>
    </row>
    <row r="65" spans="1:20" ht="24.95" customHeight="1">
      <c r="E65" s="1027" t="str">
        <f>M3</f>
        <v>Operating Expenses</v>
      </c>
      <c r="F65" s="1028"/>
      <c r="G65" s="1028"/>
      <c r="H65" s="829">
        <f>M50</f>
        <v>0</v>
      </c>
      <c r="I65" s="829"/>
      <c r="J65" s="1045">
        <f>H65+'MO 1'!J65</f>
        <v>0</v>
      </c>
      <c r="K65" s="1045"/>
      <c r="L65" s="773"/>
      <c r="M65" s="750"/>
      <c r="N65" s="695"/>
      <c r="O65" s="825"/>
      <c r="P65" s="826"/>
      <c r="Q65" s="750"/>
      <c r="R65" s="755"/>
      <c r="S65" s="825"/>
      <c r="T65" s="997"/>
    </row>
    <row r="66" spans="1:20" ht="24.95" customHeight="1">
      <c r="E66" s="1027" t="str">
        <f>N3</f>
        <v>Special Purchases</v>
      </c>
      <c r="F66" s="1028"/>
      <c r="G66" s="1028"/>
      <c r="H66" s="829">
        <f>N50</f>
        <v>0</v>
      </c>
      <c r="I66" s="829"/>
      <c r="J66" s="1045">
        <f>H66+'MO 1'!J66</f>
        <v>0</v>
      </c>
      <c r="K66" s="1045"/>
      <c r="L66" s="773"/>
      <c r="M66" s="750"/>
      <c r="N66" s="695"/>
      <c r="O66" s="825"/>
      <c r="P66" s="826"/>
      <c r="Q66" s="750"/>
      <c r="R66" s="755"/>
      <c r="S66" s="825"/>
      <c r="T66" s="997"/>
    </row>
    <row r="67" spans="1:20" ht="24.95" customHeight="1">
      <c r="E67" s="1027" t="str">
        <f>O3</f>
        <v>Executive Expenses</v>
      </c>
      <c r="F67" s="1028"/>
      <c r="G67" s="1028"/>
      <c r="H67" s="829">
        <f>O50</f>
        <v>0</v>
      </c>
      <c r="I67" s="829"/>
      <c r="J67" s="1045">
        <f>H67+'MO 1'!J67</f>
        <v>0</v>
      </c>
      <c r="K67" s="1045"/>
      <c r="L67" s="773"/>
      <c r="M67" s="750"/>
      <c r="N67" s="695"/>
      <c r="O67" s="825"/>
      <c r="P67" s="826"/>
      <c r="Q67" s="750"/>
      <c r="R67" s="755"/>
      <c r="S67" s="825"/>
      <c r="T67" s="997"/>
    </row>
    <row r="68" spans="1:20" ht="24.95" customHeight="1">
      <c r="E68" s="1046" t="str">
        <f>P3</f>
        <v>Bargaining Expenses</v>
      </c>
      <c r="F68" s="1047"/>
      <c r="G68" s="1048"/>
      <c r="H68" s="829">
        <f>P50</f>
        <v>0</v>
      </c>
      <c r="I68" s="829"/>
      <c r="J68" s="1045">
        <f>H68+'MO 1'!J68</f>
        <v>0</v>
      </c>
      <c r="K68" s="1045"/>
      <c r="L68" s="773"/>
      <c r="M68" s="750"/>
      <c r="N68" s="695"/>
      <c r="O68" s="825"/>
      <c r="P68" s="826"/>
      <c r="Q68" s="750"/>
      <c r="R68" s="755"/>
      <c r="S68" s="825"/>
      <c r="T68" s="997"/>
    </row>
    <row r="69" spans="1:20" ht="24.95" customHeight="1">
      <c r="E69" s="1027" t="str">
        <f>Q3</f>
        <v>Grievances/ Arbitration</v>
      </c>
      <c r="F69" s="1028"/>
      <c r="G69" s="1028"/>
      <c r="H69" s="829">
        <f>Q50</f>
        <v>0</v>
      </c>
      <c r="I69" s="829"/>
      <c r="J69" s="1045">
        <f>H69+'MO 1'!J69</f>
        <v>0</v>
      </c>
      <c r="K69" s="1045"/>
      <c r="L69" s="773"/>
      <c r="M69" s="750"/>
      <c r="N69" s="695"/>
      <c r="O69" s="825"/>
      <c r="P69" s="826"/>
      <c r="Q69" s="750"/>
      <c r="R69" s="755"/>
      <c r="S69" s="825"/>
      <c r="T69" s="997"/>
    </row>
    <row r="70" spans="1:20" ht="24.95" customHeight="1">
      <c r="E70" s="1046" t="str">
        <f>R3</f>
        <v>Committee Expenses</v>
      </c>
      <c r="F70" s="1047"/>
      <c r="G70" s="1048"/>
      <c r="H70" s="1025">
        <f>R50</f>
        <v>0</v>
      </c>
      <c r="I70" s="1026"/>
      <c r="J70" s="1041">
        <f>H70+'MO 1'!J70</f>
        <v>0</v>
      </c>
      <c r="K70" s="1042"/>
      <c r="L70" s="773"/>
      <c r="M70" s="750"/>
      <c r="N70" s="695"/>
      <c r="O70" s="825"/>
      <c r="P70" s="826"/>
      <c r="Q70" s="750"/>
      <c r="R70" s="755"/>
      <c r="S70" s="825"/>
      <c r="T70" s="997"/>
    </row>
    <row r="71" spans="1:20" ht="24.95" customHeight="1">
      <c r="E71" s="1046" t="str">
        <f>S3</f>
        <v>Conventions/ Conferences</v>
      </c>
      <c r="F71" s="1047"/>
      <c r="G71" s="1048"/>
      <c r="H71" s="1025">
        <f>S50</f>
        <v>0</v>
      </c>
      <c r="I71" s="1026"/>
      <c r="J71" s="1041">
        <f>H71+'MO 1'!J71</f>
        <v>0</v>
      </c>
      <c r="K71" s="1042"/>
      <c r="L71" s="773"/>
      <c r="M71" s="750"/>
      <c r="N71" s="695"/>
      <c r="O71" s="825"/>
      <c r="P71" s="826"/>
      <c r="Q71" s="750"/>
      <c r="R71" s="755"/>
      <c r="S71" s="825"/>
      <c r="T71" s="997"/>
    </row>
    <row r="72" spans="1:20" ht="24.95" customHeight="1">
      <c r="E72" s="1046" t="str">
        <f>T3</f>
        <v>Education</v>
      </c>
      <c r="F72" s="1047"/>
      <c r="G72" s="1048"/>
      <c r="H72" s="1025">
        <f>T50</f>
        <v>0</v>
      </c>
      <c r="I72" s="1026"/>
      <c r="J72" s="1041">
        <f>H72+'MO 1'!J72</f>
        <v>0</v>
      </c>
      <c r="K72" s="1042"/>
      <c r="L72" s="773"/>
      <c r="M72" s="750"/>
      <c r="N72" s="695"/>
      <c r="O72" s="825"/>
      <c r="P72" s="826"/>
      <c r="Q72" s="750"/>
      <c r="R72" s="755"/>
      <c r="S72" s="825"/>
      <c r="T72" s="997"/>
    </row>
    <row r="73" spans="1:20" ht="29.25" customHeight="1">
      <c r="E73" s="1046" t="str">
        <f>U3</f>
        <v>Contributions/ Donations</v>
      </c>
      <c r="F73" s="1047"/>
      <c r="G73" s="1048"/>
      <c r="H73" s="1025">
        <f>U50</f>
        <v>0</v>
      </c>
      <c r="I73" s="1026"/>
      <c r="J73" s="1041">
        <f>H73+'MO 1'!J73</f>
        <v>0</v>
      </c>
      <c r="K73" s="1042"/>
      <c r="L73" s="773"/>
      <c r="M73" s="750"/>
      <c r="N73" s="695"/>
      <c r="O73" s="825"/>
      <c r="P73" s="826"/>
      <c r="Q73" s="750"/>
      <c r="R73" s="755"/>
      <c r="S73" s="825"/>
      <c r="T73" s="997"/>
    </row>
    <row r="74" spans="1:20" ht="24.75" customHeight="1" thickBot="1">
      <c r="E74" s="1029" t="str">
        <f>V3</f>
        <v>Other</v>
      </c>
      <c r="F74" s="1030"/>
      <c r="G74" s="1030"/>
      <c r="H74" s="830">
        <f>V50</f>
        <v>0</v>
      </c>
      <c r="I74" s="830"/>
      <c r="J74" s="1049">
        <f>H74+'MO 1'!J74</f>
        <v>0</v>
      </c>
      <c r="K74" s="1049"/>
      <c r="L74" s="773"/>
      <c r="M74" s="750"/>
      <c r="N74" s="695"/>
      <c r="O74" s="825"/>
      <c r="P74" s="826"/>
      <c r="Q74" s="750"/>
      <c r="R74" s="755"/>
      <c r="S74" s="825"/>
      <c r="T74" s="997"/>
    </row>
    <row r="75" spans="1:20" ht="24.75" customHeight="1" thickBot="1">
      <c r="B75" s="696"/>
      <c r="C75" s="696"/>
      <c r="D75" s="696"/>
      <c r="E75" s="1064" t="str">
        <f>'MO 1'!E75</f>
        <v>Total Expenses:</v>
      </c>
      <c r="F75" s="1065"/>
      <c r="G75" s="1066"/>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050" t="str">
        <f>'MO 1'!E76</f>
        <v>Surplus (Deficit) for the Period:</v>
      </c>
      <c r="F76" s="1051"/>
      <c r="G76" s="1052"/>
      <c r="H76" s="1053">
        <f>H60-H75</f>
        <v>0</v>
      </c>
      <c r="I76" s="1054"/>
      <c r="J76" s="873"/>
      <c r="K76" s="874"/>
      <c r="L76" s="769"/>
      <c r="M76" s="750"/>
      <c r="N76" s="695" t="s">
        <v>120</v>
      </c>
      <c r="O76" s="825"/>
      <c r="P76" s="826"/>
      <c r="Q76" s="750"/>
      <c r="R76" s="755" t="s">
        <v>120</v>
      </c>
      <c r="S76" s="825"/>
      <c r="T76" s="997"/>
    </row>
    <row r="77" spans="1:20" ht="24.75" customHeight="1" thickBot="1">
      <c r="B77" s="696"/>
      <c r="C77" s="696"/>
      <c r="D77" s="696"/>
      <c r="E77" s="1022" t="s">
        <v>24</v>
      </c>
      <c r="F77" s="1023"/>
      <c r="G77" s="1023"/>
      <c r="H77" s="1023"/>
      <c r="I77" s="1024"/>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8">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8"/>
        <v>0</v>
      </c>
      <c r="L88" s="837"/>
      <c r="M88" s="752"/>
      <c r="N88" s="925" t="s">
        <v>114</v>
      </c>
      <c r="O88" s="926"/>
      <c r="P88" s="927"/>
      <c r="Q88" s="727">
        <f>Q54+Q55-Q87</f>
        <v>0</v>
      </c>
    </row>
    <row r="89" spans="1:21" ht="23.25" customHeight="1">
      <c r="A89" s="919"/>
      <c r="B89" s="920"/>
      <c r="C89" s="920"/>
      <c r="D89" s="920"/>
      <c r="E89" s="921"/>
      <c r="F89" s="709"/>
      <c r="G89" s="714"/>
      <c r="H89" s="711"/>
      <c r="I89" s="894"/>
      <c r="J89" s="895"/>
      <c r="K89" s="836">
        <f t="shared" si="8"/>
        <v>0</v>
      </c>
      <c r="L89" s="837"/>
      <c r="M89" s="751"/>
      <c r="N89" s="850" t="s">
        <v>115</v>
      </c>
      <c r="O89" s="851"/>
      <c r="P89" s="851"/>
      <c r="Q89" s="852"/>
    </row>
    <row r="90" spans="1:21" ht="23.25" customHeight="1">
      <c r="A90" s="919"/>
      <c r="B90" s="920"/>
      <c r="C90" s="920"/>
      <c r="D90" s="920"/>
      <c r="E90" s="921"/>
      <c r="F90" s="709"/>
      <c r="G90" s="714"/>
      <c r="H90" s="711"/>
      <c r="I90" s="894"/>
      <c r="J90" s="895"/>
      <c r="K90" s="836">
        <f t="shared" si="8"/>
        <v>0</v>
      </c>
      <c r="L90" s="837"/>
      <c r="M90" s="753"/>
      <c r="N90" s="853"/>
      <c r="O90" s="854"/>
      <c r="P90" s="854"/>
      <c r="Q90" s="855"/>
    </row>
    <row r="91" spans="1:21" ht="23.25" customHeight="1" thickBot="1">
      <c r="A91" s="919"/>
      <c r="B91" s="920"/>
      <c r="C91" s="920"/>
      <c r="D91" s="920"/>
      <c r="E91" s="921"/>
      <c r="F91" s="709"/>
      <c r="G91" s="714"/>
      <c r="H91" s="711"/>
      <c r="I91" s="894"/>
      <c r="J91" s="895"/>
      <c r="K91" s="836">
        <f t="shared" si="8"/>
        <v>0</v>
      </c>
      <c r="L91" s="837"/>
      <c r="M91" s="754"/>
      <c r="N91" s="856"/>
      <c r="O91" s="857"/>
      <c r="P91" s="857"/>
      <c r="Q91" s="858"/>
    </row>
    <row r="92" spans="1:21" ht="23.25" customHeight="1">
      <c r="A92" s="919"/>
      <c r="B92" s="920"/>
      <c r="C92" s="920"/>
      <c r="D92" s="920"/>
      <c r="E92" s="921"/>
      <c r="F92" s="709"/>
      <c r="G92" s="714"/>
      <c r="H92" s="711"/>
      <c r="I92" s="894"/>
      <c r="J92" s="895"/>
      <c r="K92" s="836">
        <f t="shared" si="8"/>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c r="I96" s="718"/>
    </row>
    <row r="97" spans="2:15">
      <c r="I97" s="718"/>
      <c r="J97" s="718"/>
    </row>
    <row r="98" spans="2:15" ht="15">
      <c r="J98" s="718"/>
      <c r="M98" s="719"/>
      <c r="N98" s="719"/>
      <c r="O98" s="719"/>
    </row>
    <row r="99" spans="2:15" ht="15">
      <c r="I99" s="719"/>
      <c r="J99" s="718"/>
    </row>
    <row r="100" spans="2:15" ht="15.75">
      <c r="I100" s="728"/>
    </row>
    <row r="101" spans="2:15" ht="15">
      <c r="I101" s="719"/>
    </row>
    <row r="103" spans="2:15">
      <c r="I103" s="718"/>
    </row>
    <row r="104" spans="2:15">
      <c r="I104" s="718"/>
    </row>
    <row r="105" spans="2:15">
      <c r="I105" s="718"/>
    </row>
    <row r="106" spans="2:15">
      <c r="I106" s="718"/>
    </row>
    <row r="107" spans="2:15">
      <c r="I107" s="718"/>
      <c r="J107" s="718"/>
    </row>
    <row r="109" spans="2:15" ht="15">
      <c r="I109" s="719"/>
    </row>
    <row r="110" spans="2:15" ht="15">
      <c r="B110" s="720"/>
      <c r="C110" s="720"/>
      <c r="D110" s="720"/>
      <c r="E110" s="720"/>
      <c r="F110" s="720"/>
      <c r="G110" s="720"/>
      <c r="H110" s="720"/>
      <c r="I110" s="720"/>
    </row>
    <row r="111" spans="2:15" ht="15">
      <c r="B111" s="720"/>
      <c r="C111" s="720"/>
      <c r="D111" s="720"/>
      <c r="E111" s="720"/>
      <c r="F111" s="720"/>
      <c r="G111" s="720"/>
      <c r="H111" s="720"/>
      <c r="I111" s="720"/>
    </row>
    <row r="112" spans="2:15" ht="15">
      <c r="B112" s="720"/>
      <c r="C112" s="720"/>
      <c r="D112" s="720"/>
      <c r="E112" s="720"/>
      <c r="F112" s="720"/>
      <c r="G112" s="720"/>
      <c r="H112" s="720"/>
      <c r="I112" s="720"/>
    </row>
  </sheetData>
  <sheetProtection algorithmName="SHA-512" hashValue="MwljW70FNeUFJ1Rv7z6kAq34UDbhh7f/uNhTr+0n7u7UhP4rAtZ2GrG2zbTCeayiJCL78NOQdGTaW7dyBnmj2g==" saltValue="Jq2V+hjGp7ccnrOxaDfSuA==" spinCount="100000" sheet="1" formatCells="0" formatColumns="0" formatRows="0" insertColumns="0" insertRows="0" insertHyperlinks="0" deleteRows="0"/>
  <mergeCells count="245">
    <mergeCell ref="N92:P92"/>
    <mergeCell ref="N93:P93"/>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E3"/>
    <mergeCell ref="C2:D2"/>
    <mergeCell ref="E72:G72"/>
    <mergeCell ref="E73:G73"/>
    <mergeCell ref="E74:G74"/>
    <mergeCell ref="H1:V1"/>
    <mergeCell ref="J76:K76"/>
    <mergeCell ref="P51:Q51"/>
    <mergeCell ref="O64:P64"/>
    <mergeCell ref="O65:P65"/>
    <mergeCell ref="O66:P66"/>
    <mergeCell ref="O67:P67"/>
    <mergeCell ref="H51:I51"/>
    <mergeCell ref="S70:T70"/>
    <mergeCell ref="O74:P74"/>
    <mergeCell ref="H72:I72"/>
    <mergeCell ref="H74:I74"/>
    <mergeCell ref="J61:K61"/>
    <mergeCell ref="J58:K58"/>
    <mergeCell ref="J56:K56"/>
    <mergeCell ref="J57:K57"/>
    <mergeCell ref="H59:I59"/>
    <mergeCell ref="H58:I58"/>
    <mergeCell ref="J53:K53"/>
    <mergeCell ref="E53:I53"/>
    <mergeCell ref="D19:E19"/>
    <mergeCell ref="D20:E20"/>
    <mergeCell ref="D9:E9"/>
    <mergeCell ref="D10:E10"/>
    <mergeCell ref="A51:D51"/>
    <mergeCell ref="H2:I2"/>
    <mergeCell ref="D44:E44"/>
    <mergeCell ref="D46:E46"/>
    <mergeCell ref="D28:E28"/>
    <mergeCell ref="S78:T78"/>
    <mergeCell ref="O76:P76"/>
    <mergeCell ref="O69:P69"/>
    <mergeCell ref="J2:V2"/>
    <mergeCell ref="M53:P53"/>
    <mergeCell ref="J51:L51"/>
    <mergeCell ref="O57:P57"/>
    <mergeCell ref="O58:P58"/>
    <mergeCell ref="N51:O51"/>
    <mergeCell ref="J59:K59"/>
    <mergeCell ref="J62:K62"/>
    <mergeCell ref="J63:K63"/>
    <mergeCell ref="O62:P62"/>
    <mergeCell ref="O63:P63"/>
    <mergeCell ref="H63:I63"/>
    <mergeCell ref="H54:I54"/>
    <mergeCell ref="J54:K54"/>
    <mergeCell ref="O77:P77"/>
    <mergeCell ref="D11:E11"/>
    <mergeCell ref="S79:T79"/>
    <mergeCell ref="S80:T80"/>
    <mergeCell ref="S82:T82"/>
    <mergeCell ref="D34:E34"/>
    <mergeCell ref="D35:E35"/>
    <mergeCell ref="D36:E36"/>
    <mergeCell ref="J65:K65"/>
    <mergeCell ref="S65:T65"/>
    <mergeCell ref="M54:P54"/>
    <mergeCell ref="H66:I66"/>
    <mergeCell ref="H61:I61"/>
    <mergeCell ref="H67:I67"/>
    <mergeCell ref="J60:K60"/>
    <mergeCell ref="H60:I60"/>
    <mergeCell ref="J66:K66"/>
    <mergeCell ref="H57:I57"/>
    <mergeCell ref="E56:I56"/>
    <mergeCell ref="S64:T64"/>
    <mergeCell ref="R56:T56"/>
    <mergeCell ref="O75:P75"/>
    <mergeCell ref="J64:K64"/>
    <mergeCell ref="H64:I64"/>
    <mergeCell ref="E75:G75"/>
    <mergeCell ref="N55:P55"/>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N88:P88"/>
    <mergeCell ref="O86:P86"/>
    <mergeCell ref="O84:P84"/>
    <mergeCell ref="O85:P85"/>
    <mergeCell ref="O81:P81"/>
    <mergeCell ref="O78:P78"/>
    <mergeCell ref="O79:P79"/>
    <mergeCell ref="O83:P83"/>
    <mergeCell ref="O82:P82"/>
    <mergeCell ref="O80:P80"/>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I92:J92"/>
    <mergeCell ref="A93:E93"/>
    <mergeCell ref="A88:E88"/>
    <mergeCell ref="I88:J88"/>
    <mergeCell ref="A90:E90"/>
    <mergeCell ref="A84:E85"/>
    <mergeCell ref="D26:E26"/>
    <mergeCell ref="D17:E17"/>
    <mergeCell ref="D18:E18"/>
    <mergeCell ref="D24:E24"/>
    <mergeCell ref="D25:E25"/>
    <mergeCell ref="D23:E23"/>
    <mergeCell ref="D39:E39"/>
    <mergeCell ref="D40:E40"/>
    <mergeCell ref="D41:E41"/>
    <mergeCell ref="D27:E27"/>
    <mergeCell ref="D29:E29"/>
    <mergeCell ref="D31:E31"/>
    <mergeCell ref="D37:E37"/>
    <mergeCell ref="D38:E38"/>
    <mergeCell ref="D33:E33"/>
    <mergeCell ref="D30:E30"/>
    <mergeCell ref="D32:E32"/>
    <mergeCell ref="N56:P56"/>
    <mergeCell ref="O61:P61"/>
    <mergeCell ref="O71:P71"/>
    <mergeCell ref="O72:P72"/>
    <mergeCell ref="O73:P73"/>
    <mergeCell ref="O59:P59"/>
    <mergeCell ref="O60:P60"/>
    <mergeCell ref="O70:P70"/>
    <mergeCell ref="O68:P68"/>
    <mergeCell ref="J77:K77"/>
    <mergeCell ref="H75:I75"/>
    <mergeCell ref="J69:K69"/>
    <mergeCell ref="J68:K68"/>
    <mergeCell ref="J67:K67"/>
    <mergeCell ref="E71:G71"/>
    <mergeCell ref="J74:K74"/>
    <mergeCell ref="J70:K70"/>
    <mergeCell ref="E70:G70"/>
    <mergeCell ref="J71:K71"/>
    <mergeCell ref="E68:G68"/>
    <mergeCell ref="E67:G67"/>
    <mergeCell ref="H70:I70"/>
    <mergeCell ref="E69:G69"/>
    <mergeCell ref="H69:I69"/>
    <mergeCell ref="E76:G76"/>
    <mergeCell ref="H76:I76"/>
    <mergeCell ref="H68:I68"/>
    <mergeCell ref="J75:K75"/>
    <mergeCell ref="D47:E47"/>
    <mergeCell ref="D48:E48"/>
    <mergeCell ref="D49:E49"/>
    <mergeCell ref="D45:E45"/>
    <mergeCell ref="H71:I71"/>
    <mergeCell ref="A83:L83"/>
    <mergeCell ref="E66:G66"/>
    <mergeCell ref="E59:G59"/>
    <mergeCell ref="A58:D59"/>
    <mergeCell ref="E64:G64"/>
    <mergeCell ref="E54:F54"/>
    <mergeCell ref="E58:G58"/>
    <mergeCell ref="F51:G51"/>
    <mergeCell ref="E63:G63"/>
    <mergeCell ref="E62:G62"/>
    <mergeCell ref="E60:G60"/>
    <mergeCell ref="H65:I65"/>
    <mergeCell ref="E57:G57"/>
    <mergeCell ref="E61:G61"/>
    <mergeCell ref="H62:I62"/>
    <mergeCell ref="A57:D57"/>
    <mergeCell ref="H73:I73"/>
    <mergeCell ref="J73:K73"/>
    <mergeCell ref="J72:K72"/>
    <mergeCell ref="F1:G1"/>
    <mergeCell ref="E77:I77"/>
    <mergeCell ref="E82:I82"/>
    <mergeCell ref="N87:P87"/>
    <mergeCell ref="E80:I80"/>
    <mergeCell ref="J80:K80"/>
    <mergeCell ref="Q92:Q93"/>
    <mergeCell ref="A86:E86"/>
    <mergeCell ref="I86:J86"/>
    <mergeCell ref="K86:L86"/>
    <mergeCell ref="A87:E87"/>
    <mergeCell ref="A91:E91"/>
    <mergeCell ref="I89:J89"/>
    <mergeCell ref="I87:J87"/>
    <mergeCell ref="N89:Q91"/>
    <mergeCell ref="D43:E43"/>
    <mergeCell ref="D50:E50"/>
    <mergeCell ref="K89:L89"/>
    <mergeCell ref="G84:G85"/>
    <mergeCell ref="H84:H85"/>
    <mergeCell ref="I84:J85"/>
    <mergeCell ref="K84:L85"/>
    <mergeCell ref="K87:L87"/>
    <mergeCell ref="K88:L88"/>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HERE'!I10</f>
        <v>0</v>
      </c>
      <c r="D2" s="969"/>
      <c r="E2" s="748">
        <f>'BEGIN HERE'!J10</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22" t="s">
        <v>69</v>
      </c>
      <c r="G3" s="619" t="s">
        <v>70</v>
      </c>
      <c r="H3" s="622" t="s">
        <v>71</v>
      </c>
      <c r="I3" s="623" t="s">
        <v>72</v>
      </c>
      <c r="J3" s="624"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729">
        <f t="shared" ref="F4:F30"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2.5" customHeight="1">
      <c r="A6" s="657"/>
      <c r="B6" s="658"/>
      <c r="C6" s="659"/>
      <c r="D6" s="952"/>
      <c r="E6" s="953"/>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0"/>
        <v>0</v>
      </c>
      <c r="G16" s="650">
        <f>SUM(J16:V16)</f>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0"/>
        <v>0</v>
      </c>
      <c r="G20" s="650">
        <f t="shared" ref="G20:G30"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ref="F31:F42" si="3">SUM(H31:I31)</f>
        <v>0</v>
      </c>
      <c r="G31" s="650">
        <f t="shared" ref="G31:G42" si="4">SUM(J31:V31)</f>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3"/>
        <v>0</v>
      </c>
      <c r="G32" s="650">
        <f t="shared" si="4"/>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3"/>
        <v>0</v>
      </c>
      <c r="G33" s="650">
        <f t="shared" si="4"/>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3"/>
        <v>0</v>
      </c>
      <c r="G34" s="650">
        <f t="shared" si="4"/>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3"/>
        <v>0</v>
      </c>
      <c r="G35" s="650">
        <f t="shared" si="4"/>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si="3"/>
        <v>0</v>
      </c>
      <c r="G36" s="650">
        <f t="shared" si="4"/>
        <v>0</v>
      </c>
      <c r="H36" s="722"/>
      <c r="I36" s="665"/>
      <c r="J36" s="662"/>
      <c r="K36" s="663"/>
      <c r="L36" s="663"/>
      <c r="M36" s="663"/>
      <c r="N36" s="663"/>
      <c r="O36" s="663"/>
      <c r="P36" s="663"/>
      <c r="Q36" s="663"/>
      <c r="R36" s="663"/>
      <c r="S36" s="663"/>
      <c r="T36" s="664"/>
      <c r="U36" s="664"/>
      <c r="V36" s="665"/>
    </row>
    <row r="37" spans="1:22" ht="23.1" customHeight="1">
      <c r="A37" s="657"/>
      <c r="B37" s="658"/>
      <c r="C37" s="659"/>
      <c r="D37" s="947"/>
      <c r="E37" s="948"/>
      <c r="F37" s="649">
        <f t="shared" si="3"/>
        <v>0</v>
      </c>
      <c r="G37" s="650">
        <f t="shared" si="4"/>
        <v>0</v>
      </c>
      <c r="H37" s="722"/>
      <c r="I37" s="665"/>
      <c r="J37" s="662"/>
      <c r="K37" s="663"/>
      <c r="L37" s="663"/>
      <c r="M37" s="663"/>
      <c r="N37" s="663"/>
      <c r="O37" s="663"/>
      <c r="P37" s="663"/>
      <c r="Q37" s="663"/>
      <c r="R37" s="663"/>
      <c r="S37" s="663"/>
      <c r="T37" s="664"/>
      <c r="U37" s="664"/>
      <c r="V37" s="665"/>
    </row>
    <row r="38" spans="1:22" ht="23.1" customHeight="1">
      <c r="A38" s="657"/>
      <c r="B38" s="658"/>
      <c r="C38" s="659"/>
      <c r="D38" s="947"/>
      <c r="E38" s="948"/>
      <c r="F38" s="649">
        <f t="shared" si="3"/>
        <v>0</v>
      </c>
      <c r="G38" s="650">
        <f t="shared" si="4"/>
        <v>0</v>
      </c>
      <c r="H38" s="722"/>
      <c r="I38" s="665"/>
      <c r="J38" s="662"/>
      <c r="K38" s="663"/>
      <c r="L38" s="663"/>
      <c r="M38" s="663"/>
      <c r="N38" s="663"/>
      <c r="O38" s="663"/>
      <c r="P38" s="663"/>
      <c r="Q38" s="663"/>
      <c r="R38" s="663"/>
      <c r="S38" s="663"/>
      <c r="T38" s="664"/>
      <c r="U38" s="664"/>
      <c r="V38" s="665"/>
    </row>
    <row r="39" spans="1:22" ht="23.1" customHeight="1">
      <c r="A39" s="657"/>
      <c r="B39" s="658"/>
      <c r="C39" s="659"/>
      <c r="D39" s="947"/>
      <c r="E39" s="948"/>
      <c r="F39" s="649">
        <f t="shared" si="3"/>
        <v>0</v>
      </c>
      <c r="G39" s="650">
        <f t="shared" si="4"/>
        <v>0</v>
      </c>
      <c r="H39" s="722"/>
      <c r="I39" s="665"/>
      <c r="J39" s="662"/>
      <c r="K39" s="663"/>
      <c r="L39" s="663"/>
      <c r="M39" s="663"/>
      <c r="N39" s="663"/>
      <c r="O39" s="663"/>
      <c r="P39" s="663"/>
      <c r="Q39" s="663"/>
      <c r="R39" s="663"/>
      <c r="S39" s="663"/>
      <c r="T39" s="664"/>
      <c r="U39" s="664"/>
      <c r="V39" s="665"/>
    </row>
    <row r="40" spans="1:22" ht="23.1" customHeight="1">
      <c r="A40" s="657"/>
      <c r="B40" s="658"/>
      <c r="C40" s="659"/>
      <c r="D40" s="947"/>
      <c r="E40" s="948"/>
      <c r="F40" s="649">
        <f t="shared" si="3"/>
        <v>0</v>
      </c>
      <c r="G40" s="650">
        <f t="shared" si="4"/>
        <v>0</v>
      </c>
      <c r="H40" s="722"/>
      <c r="I40" s="665"/>
      <c r="J40" s="662"/>
      <c r="K40" s="663"/>
      <c r="L40" s="663"/>
      <c r="M40" s="663"/>
      <c r="N40" s="663"/>
      <c r="O40" s="663"/>
      <c r="P40" s="663"/>
      <c r="Q40" s="663"/>
      <c r="R40" s="663"/>
      <c r="S40" s="663"/>
      <c r="T40" s="664"/>
      <c r="U40" s="664"/>
      <c r="V40" s="665"/>
    </row>
    <row r="41" spans="1:22" ht="23.1" customHeight="1">
      <c r="A41" s="657"/>
      <c r="B41" s="658"/>
      <c r="C41" s="659"/>
      <c r="D41" s="947"/>
      <c r="E41" s="948"/>
      <c r="F41" s="649">
        <f t="shared" si="3"/>
        <v>0</v>
      </c>
      <c r="G41" s="650">
        <f t="shared" si="4"/>
        <v>0</v>
      </c>
      <c r="H41" s="722"/>
      <c r="I41" s="665"/>
      <c r="J41" s="662"/>
      <c r="K41" s="663"/>
      <c r="L41" s="663"/>
      <c r="M41" s="663"/>
      <c r="N41" s="663"/>
      <c r="O41" s="663"/>
      <c r="P41" s="663"/>
      <c r="Q41" s="663"/>
      <c r="R41" s="663"/>
      <c r="S41" s="663"/>
      <c r="T41" s="664"/>
      <c r="U41" s="664"/>
      <c r="V41" s="665"/>
    </row>
    <row r="42" spans="1:22" ht="23.1" customHeight="1">
      <c r="A42" s="657"/>
      <c r="B42" s="658"/>
      <c r="C42" s="659"/>
      <c r="D42" s="947"/>
      <c r="E42" s="948"/>
      <c r="F42" s="649">
        <f t="shared" si="3"/>
        <v>0</v>
      </c>
      <c r="G42" s="650">
        <f t="shared" si="4"/>
        <v>0</v>
      </c>
      <c r="H42" s="722"/>
      <c r="I42" s="665"/>
      <c r="J42" s="662"/>
      <c r="K42" s="663"/>
      <c r="L42" s="663"/>
      <c r="M42" s="663"/>
      <c r="N42" s="663"/>
      <c r="O42" s="663"/>
      <c r="P42" s="663"/>
      <c r="Q42" s="663"/>
      <c r="R42" s="663"/>
      <c r="S42" s="663"/>
      <c r="T42" s="664"/>
      <c r="U42" s="664"/>
      <c r="V42" s="665"/>
    </row>
    <row r="43" spans="1:22" ht="23.1" customHeight="1">
      <c r="A43" s="657"/>
      <c r="B43" s="658"/>
      <c r="C43" s="659"/>
      <c r="D43" s="947"/>
      <c r="E43" s="948"/>
      <c r="F43" s="649">
        <f t="shared" ref="F43:F49" si="5">SUM(H43:I43)</f>
        <v>0</v>
      </c>
      <c r="G43" s="650">
        <f t="shared" ref="G43:G49" si="6">SUM(J43:V43)</f>
        <v>0</v>
      </c>
      <c r="H43" s="722"/>
      <c r="I43" s="665"/>
      <c r="J43" s="662"/>
      <c r="K43" s="663"/>
      <c r="L43" s="663"/>
      <c r="M43" s="663"/>
      <c r="N43" s="663"/>
      <c r="O43" s="663"/>
      <c r="P43" s="663"/>
      <c r="Q43" s="663"/>
      <c r="R43" s="663"/>
      <c r="S43" s="663"/>
      <c r="T43" s="664"/>
      <c r="U43" s="664"/>
      <c r="V43" s="665"/>
    </row>
    <row r="44" spans="1:22" ht="23.1" customHeight="1">
      <c r="A44" s="657"/>
      <c r="B44" s="658"/>
      <c r="C44" s="659"/>
      <c r="D44" s="947"/>
      <c r="E44" s="948"/>
      <c r="F44" s="649">
        <f t="shared" si="5"/>
        <v>0</v>
      </c>
      <c r="G44" s="650">
        <f t="shared" si="6"/>
        <v>0</v>
      </c>
      <c r="H44" s="722"/>
      <c r="I44" s="665"/>
      <c r="J44" s="662"/>
      <c r="K44" s="663"/>
      <c r="L44" s="663"/>
      <c r="M44" s="663"/>
      <c r="N44" s="663"/>
      <c r="O44" s="663"/>
      <c r="P44" s="663"/>
      <c r="Q44" s="663"/>
      <c r="R44" s="663"/>
      <c r="S44" s="663"/>
      <c r="T44" s="664"/>
      <c r="U44" s="664"/>
      <c r="V44" s="665"/>
    </row>
    <row r="45" spans="1:22" ht="23.1" customHeight="1">
      <c r="A45" s="657"/>
      <c r="B45" s="658"/>
      <c r="C45" s="659"/>
      <c r="D45" s="947"/>
      <c r="E45" s="948"/>
      <c r="F45" s="649">
        <f t="shared" si="5"/>
        <v>0</v>
      </c>
      <c r="G45" s="650">
        <f t="shared" si="6"/>
        <v>0</v>
      </c>
      <c r="H45" s="722"/>
      <c r="I45" s="665"/>
      <c r="J45" s="662"/>
      <c r="K45" s="663"/>
      <c r="L45" s="663"/>
      <c r="M45" s="663"/>
      <c r="N45" s="663"/>
      <c r="O45" s="663"/>
      <c r="P45" s="663"/>
      <c r="Q45" s="663"/>
      <c r="R45" s="663"/>
      <c r="S45" s="663"/>
      <c r="T45" s="664"/>
      <c r="U45" s="664"/>
      <c r="V45" s="665"/>
    </row>
    <row r="46" spans="1:22" ht="23.1" customHeight="1">
      <c r="A46" s="657"/>
      <c r="B46" s="658"/>
      <c r="C46" s="659"/>
      <c r="D46" s="947"/>
      <c r="E46" s="948"/>
      <c r="F46" s="649">
        <f t="shared" si="5"/>
        <v>0</v>
      </c>
      <c r="G46" s="650">
        <f t="shared" si="6"/>
        <v>0</v>
      </c>
      <c r="H46" s="722"/>
      <c r="I46" s="665"/>
      <c r="J46" s="662"/>
      <c r="K46" s="663"/>
      <c r="L46" s="663"/>
      <c r="M46" s="663"/>
      <c r="N46" s="663"/>
      <c r="O46" s="663"/>
      <c r="P46" s="663"/>
      <c r="Q46" s="663"/>
      <c r="R46" s="663"/>
      <c r="S46" s="663"/>
      <c r="T46" s="664"/>
      <c r="U46" s="664"/>
      <c r="V46" s="665"/>
    </row>
    <row r="47" spans="1:22" ht="23.1" customHeight="1">
      <c r="A47" s="657"/>
      <c r="B47" s="658"/>
      <c r="C47" s="659"/>
      <c r="D47" s="947"/>
      <c r="E47" s="948"/>
      <c r="F47" s="649">
        <f t="shared" si="5"/>
        <v>0</v>
      </c>
      <c r="G47" s="650">
        <f t="shared" si="6"/>
        <v>0</v>
      </c>
      <c r="H47" s="722"/>
      <c r="I47" s="665"/>
      <c r="J47" s="662"/>
      <c r="K47" s="663"/>
      <c r="L47" s="663"/>
      <c r="M47" s="663"/>
      <c r="N47" s="663"/>
      <c r="O47" s="663"/>
      <c r="P47" s="663"/>
      <c r="Q47" s="663"/>
      <c r="R47" s="663"/>
      <c r="S47" s="663"/>
      <c r="T47" s="664"/>
      <c r="U47" s="664"/>
      <c r="V47" s="665"/>
    </row>
    <row r="48" spans="1:22" ht="23.1" customHeight="1">
      <c r="A48" s="657"/>
      <c r="B48" s="658"/>
      <c r="C48" s="659"/>
      <c r="D48" s="947"/>
      <c r="E48" s="948"/>
      <c r="F48" s="649">
        <f t="shared" si="5"/>
        <v>0</v>
      </c>
      <c r="G48" s="650">
        <f t="shared" si="6"/>
        <v>0</v>
      </c>
      <c r="H48" s="722"/>
      <c r="I48" s="665"/>
      <c r="J48" s="662"/>
      <c r="K48" s="663"/>
      <c r="L48" s="663"/>
      <c r="M48" s="663"/>
      <c r="N48" s="663"/>
      <c r="O48" s="663"/>
      <c r="P48" s="663"/>
      <c r="Q48" s="663"/>
      <c r="R48" s="663"/>
      <c r="S48" s="663"/>
      <c r="T48" s="664"/>
      <c r="U48" s="664"/>
      <c r="V48" s="665"/>
    </row>
    <row r="49" spans="1:22" ht="23.1" customHeight="1" thickBot="1">
      <c r="A49" s="657"/>
      <c r="B49" s="658"/>
      <c r="C49" s="659"/>
      <c r="D49" s="947"/>
      <c r="E49" s="948"/>
      <c r="F49" s="649">
        <f t="shared" si="5"/>
        <v>0</v>
      </c>
      <c r="G49" s="650">
        <f t="shared" si="6"/>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1012" t="s">
        <v>85</v>
      </c>
      <c r="E50" s="1013"/>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994" t="s">
        <v>86</v>
      </c>
      <c r="B51" s="995"/>
      <c r="C51" s="995"/>
      <c r="D51" s="996"/>
      <c r="E51" s="631">
        <f>'MO 1'!E51</f>
        <v>0</v>
      </c>
      <c r="F51" s="1033"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2'!J77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109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31" t="str">
        <f>H3</f>
        <v>Dues</v>
      </c>
      <c r="F58" s="1032"/>
      <c r="G58" s="1032"/>
      <c r="H58" s="863">
        <f>H50</f>
        <v>0</v>
      </c>
      <c r="I58" s="863"/>
      <c r="J58" s="843">
        <f>H58+'MO 2'!J58</f>
        <v>0</v>
      </c>
      <c r="K58" s="843"/>
      <c r="L58" s="773"/>
      <c r="M58" s="750"/>
      <c r="N58" s="695"/>
      <c r="O58" s="825"/>
      <c r="P58" s="826"/>
      <c r="Q58" s="750"/>
      <c r="R58" s="755"/>
      <c r="S58" s="825"/>
      <c r="T58" s="997"/>
    </row>
    <row r="59" spans="1:22" ht="24.95" customHeight="1" thickBot="1">
      <c r="A59" s="993"/>
      <c r="B59" s="993"/>
      <c r="C59" s="993"/>
      <c r="D59" s="993"/>
      <c r="E59" s="1029" t="str">
        <f>I3</f>
        <v>Other</v>
      </c>
      <c r="F59" s="1030"/>
      <c r="G59" s="1030"/>
      <c r="H59" s="830">
        <f>I50</f>
        <v>0</v>
      </c>
      <c r="I59" s="830"/>
      <c r="J59" s="1049">
        <f>H59+'MO 2'!J59</f>
        <v>0</v>
      </c>
      <c r="K59" s="1049"/>
      <c r="L59" s="773"/>
      <c r="M59" s="750"/>
      <c r="N59" s="695"/>
      <c r="O59" s="825"/>
      <c r="P59" s="826"/>
      <c r="Q59" s="750"/>
      <c r="R59" s="755"/>
      <c r="S59" s="825"/>
      <c r="T59" s="997"/>
    </row>
    <row r="60" spans="1:22" ht="30.75" customHeight="1" thickBot="1">
      <c r="B60" s="683"/>
      <c r="C60" s="683"/>
      <c r="D60" s="683"/>
      <c r="E60" s="1035" t="str">
        <f>'MO 1'!E60</f>
        <v>Total Income:</v>
      </c>
      <c r="F60" s="1036"/>
      <c r="G60" s="1037"/>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038" t="str">
        <f>'MO 1'!E61</f>
        <v>EXPENSES</v>
      </c>
      <c r="F61" s="1039"/>
      <c r="G61" s="1040"/>
      <c r="H61" s="1062">
        <f>C2</f>
        <v>0</v>
      </c>
      <c r="I61" s="1063"/>
      <c r="J61" s="1074" t="str">
        <f>J57</f>
        <v>Year to Date</v>
      </c>
      <c r="K61" s="1075"/>
      <c r="L61" s="773"/>
      <c r="M61" s="750"/>
      <c r="N61" s="695"/>
      <c r="O61" s="825"/>
      <c r="P61" s="826"/>
      <c r="Q61" s="750"/>
      <c r="R61" s="755"/>
      <c r="S61" s="825"/>
      <c r="T61" s="997"/>
    </row>
    <row r="62" spans="1:22" ht="24.95" customHeight="1">
      <c r="E62" s="1031" t="str">
        <f>J3</f>
        <v>CUPE Per Capita</v>
      </c>
      <c r="F62" s="1032"/>
      <c r="G62" s="1032"/>
      <c r="H62" s="1093">
        <f>J50</f>
        <v>0</v>
      </c>
      <c r="I62" s="1094"/>
      <c r="J62" s="1090">
        <f>H62+'MO 2'!J62</f>
        <v>0</v>
      </c>
      <c r="K62" s="1091"/>
      <c r="L62" s="773"/>
      <c r="M62" s="750"/>
      <c r="N62" s="695"/>
      <c r="O62" s="825"/>
      <c r="P62" s="826"/>
      <c r="Q62" s="750"/>
      <c r="R62" s="755"/>
      <c r="S62" s="825"/>
      <c r="T62" s="997"/>
    </row>
    <row r="63" spans="1:22" ht="24.95" customHeight="1">
      <c r="E63" s="1027" t="str">
        <f>K3</f>
        <v>Affiliation Fees</v>
      </c>
      <c r="F63" s="1028"/>
      <c r="G63" s="1028"/>
      <c r="H63" s="1025">
        <f>K50</f>
        <v>0</v>
      </c>
      <c r="I63" s="1026"/>
      <c r="J63" s="1041">
        <f>H63+'MO 2'!J63</f>
        <v>0</v>
      </c>
      <c r="K63" s="1042"/>
      <c r="L63" s="773"/>
      <c r="M63" s="750"/>
      <c r="N63" s="695"/>
      <c r="O63" s="825"/>
      <c r="P63" s="826"/>
      <c r="Q63" s="750"/>
      <c r="R63" s="755"/>
      <c r="S63" s="825"/>
      <c r="T63" s="997"/>
    </row>
    <row r="64" spans="1:22" ht="24.95" customHeight="1">
      <c r="E64" s="1027" t="str">
        <f>L3</f>
        <v>Salaries</v>
      </c>
      <c r="F64" s="1028"/>
      <c r="G64" s="1028"/>
      <c r="H64" s="1025">
        <f>L50</f>
        <v>0</v>
      </c>
      <c r="I64" s="1026"/>
      <c r="J64" s="1041">
        <f>H64+'MO 2'!J64</f>
        <v>0</v>
      </c>
      <c r="K64" s="1042"/>
      <c r="L64" s="773"/>
      <c r="M64" s="750"/>
      <c r="N64" s="695"/>
      <c r="O64" s="825"/>
      <c r="P64" s="826"/>
      <c r="Q64" s="750"/>
      <c r="R64" s="755"/>
      <c r="S64" s="825"/>
      <c r="T64" s="997"/>
    </row>
    <row r="65" spans="1:20" ht="24.95" customHeight="1">
      <c r="E65" s="1027" t="str">
        <f>M3</f>
        <v>Operating Expenses</v>
      </c>
      <c r="F65" s="1028"/>
      <c r="G65" s="1028"/>
      <c r="H65" s="1025">
        <f>M50</f>
        <v>0</v>
      </c>
      <c r="I65" s="1026"/>
      <c r="J65" s="1041">
        <f>H65+'MO 2'!J65</f>
        <v>0</v>
      </c>
      <c r="K65" s="1042"/>
      <c r="L65" s="773"/>
      <c r="M65" s="750"/>
      <c r="N65" s="695"/>
      <c r="O65" s="825"/>
      <c r="P65" s="826"/>
      <c r="Q65" s="750"/>
      <c r="R65" s="755"/>
      <c r="S65" s="825"/>
      <c r="T65" s="997"/>
    </row>
    <row r="66" spans="1:20" ht="24.95" customHeight="1">
      <c r="E66" s="1027" t="str">
        <f>N3</f>
        <v>Special Purchases</v>
      </c>
      <c r="F66" s="1028"/>
      <c r="G66" s="1028"/>
      <c r="H66" s="1025">
        <f>N50</f>
        <v>0</v>
      </c>
      <c r="I66" s="1026"/>
      <c r="J66" s="1041">
        <f>H66+'MO 2'!J66</f>
        <v>0</v>
      </c>
      <c r="K66" s="1042"/>
      <c r="L66" s="773"/>
      <c r="M66" s="750"/>
      <c r="N66" s="695"/>
      <c r="O66" s="825"/>
      <c r="P66" s="826"/>
      <c r="Q66" s="750"/>
      <c r="R66" s="755"/>
      <c r="S66" s="825"/>
      <c r="T66" s="997"/>
    </row>
    <row r="67" spans="1:20" ht="24.95" customHeight="1">
      <c r="E67" s="1027" t="str">
        <f>O3</f>
        <v>Executive Expenses</v>
      </c>
      <c r="F67" s="1028"/>
      <c r="G67" s="1028"/>
      <c r="H67" s="1025">
        <f>O50</f>
        <v>0</v>
      </c>
      <c r="I67" s="1026"/>
      <c r="J67" s="1041">
        <f>H67+'MO 2'!J67</f>
        <v>0</v>
      </c>
      <c r="K67" s="1042"/>
      <c r="L67" s="773"/>
      <c r="M67" s="750"/>
      <c r="N67" s="695"/>
      <c r="O67" s="825"/>
      <c r="P67" s="826"/>
      <c r="Q67" s="750"/>
      <c r="R67" s="755"/>
      <c r="S67" s="825"/>
      <c r="T67" s="997"/>
    </row>
    <row r="68" spans="1:20" ht="24.95" customHeight="1">
      <c r="E68" s="1046" t="str">
        <f>P3</f>
        <v>Bargaining Expenses</v>
      </c>
      <c r="F68" s="1047"/>
      <c r="G68" s="1048"/>
      <c r="H68" s="1025">
        <f>P50</f>
        <v>0</v>
      </c>
      <c r="I68" s="1026"/>
      <c r="J68" s="1041">
        <f>H68+'MO 2'!J68</f>
        <v>0</v>
      </c>
      <c r="K68" s="1042"/>
      <c r="L68" s="773"/>
      <c r="M68" s="750"/>
      <c r="N68" s="695"/>
      <c r="O68" s="825"/>
      <c r="P68" s="826"/>
      <c r="Q68" s="750"/>
      <c r="R68" s="755"/>
      <c r="S68" s="825"/>
      <c r="T68" s="997"/>
    </row>
    <row r="69" spans="1:20" ht="24.95" customHeight="1">
      <c r="E69" s="1027" t="str">
        <f>Q3</f>
        <v>Grievances/ Arbitration</v>
      </c>
      <c r="F69" s="1028"/>
      <c r="G69" s="1028"/>
      <c r="H69" s="1025">
        <f>Q50</f>
        <v>0</v>
      </c>
      <c r="I69" s="1026"/>
      <c r="J69" s="1041">
        <f>H69+'MO 2'!J69</f>
        <v>0</v>
      </c>
      <c r="K69" s="1042"/>
      <c r="L69" s="773"/>
      <c r="M69" s="750"/>
      <c r="N69" s="695"/>
      <c r="O69" s="825"/>
      <c r="P69" s="826"/>
      <c r="Q69" s="750"/>
      <c r="R69" s="755"/>
      <c r="S69" s="825"/>
      <c r="T69" s="997"/>
    </row>
    <row r="70" spans="1:20" ht="24.95" customHeight="1">
      <c r="E70" s="1046" t="str">
        <f>R3</f>
        <v>Committee Expenses</v>
      </c>
      <c r="F70" s="1047"/>
      <c r="G70" s="1048"/>
      <c r="H70" s="1025">
        <f>R50</f>
        <v>0</v>
      </c>
      <c r="I70" s="1026"/>
      <c r="J70" s="1041">
        <f>H70+'MO 2'!J70</f>
        <v>0</v>
      </c>
      <c r="K70" s="1042"/>
      <c r="L70" s="773"/>
      <c r="M70" s="750"/>
      <c r="N70" s="695"/>
      <c r="O70" s="825"/>
      <c r="P70" s="826"/>
      <c r="Q70" s="750"/>
      <c r="R70" s="755"/>
      <c r="S70" s="825"/>
      <c r="T70" s="997"/>
    </row>
    <row r="71" spans="1:20" ht="24.95" customHeight="1">
      <c r="E71" s="1046" t="str">
        <f>S3</f>
        <v>Conventions/ Conferences</v>
      </c>
      <c r="F71" s="1047"/>
      <c r="G71" s="1048"/>
      <c r="H71" s="1025">
        <f>S50</f>
        <v>0</v>
      </c>
      <c r="I71" s="1026"/>
      <c r="J71" s="1041">
        <f>H71+'MO 2'!J71</f>
        <v>0</v>
      </c>
      <c r="K71" s="1042"/>
      <c r="L71" s="773"/>
      <c r="M71" s="750"/>
      <c r="N71" s="695"/>
      <c r="O71" s="825"/>
      <c r="P71" s="826"/>
      <c r="Q71" s="750"/>
      <c r="R71" s="755"/>
      <c r="S71" s="825"/>
      <c r="T71" s="997"/>
    </row>
    <row r="72" spans="1:20" ht="24.95" customHeight="1">
      <c r="E72" s="1046" t="str">
        <f>T3</f>
        <v>Education</v>
      </c>
      <c r="F72" s="1047"/>
      <c r="G72" s="1048"/>
      <c r="H72" s="1025">
        <f>T50</f>
        <v>0</v>
      </c>
      <c r="I72" s="1026"/>
      <c r="J72" s="1041">
        <f>H72+'MO 2'!J72</f>
        <v>0</v>
      </c>
      <c r="K72" s="1042"/>
      <c r="L72" s="773"/>
      <c r="M72" s="750"/>
      <c r="N72" s="695"/>
      <c r="O72" s="825"/>
      <c r="P72" s="826"/>
      <c r="Q72" s="750"/>
      <c r="R72" s="755"/>
      <c r="S72" s="825"/>
      <c r="T72" s="997"/>
    </row>
    <row r="73" spans="1:20" ht="29.25" customHeight="1">
      <c r="E73" s="1046" t="str">
        <f>U3</f>
        <v>Contributions/ Donations</v>
      </c>
      <c r="F73" s="1047"/>
      <c r="G73" s="1048"/>
      <c r="H73" s="1025">
        <f>U50</f>
        <v>0</v>
      </c>
      <c r="I73" s="1026"/>
      <c r="J73" s="1041">
        <f>H73+'MO 2'!J73</f>
        <v>0</v>
      </c>
      <c r="K73" s="1042"/>
      <c r="L73" s="773"/>
      <c r="M73" s="750"/>
      <c r="N73" s="695"/>
      <c r="O73" s="825"/>
      <c r="P73" s="826"/>
      <c r="Q73" s="750"/>
      <c r="R73" s="755"/>
      <c r="S73" s="825"/>
      <c r="T73" s="997"/>
    </row>
    <row r="74" spans="1:20" ht="24.75" customHeight="1" thickBot="1">
      <c r="E74" s="1029" t="str">
        <f>V3</f>
        <v>Other</v>
      </c>
      <c r="F74" s="1030"/>
      <c r="G74" s="1030"/>
      <c r="H74" s="1088">
        <f>V50</f>
        <v>0</v>
      </c>
      <c r="I74" s="1089"/>
      <c r="J74" s="1086">
        <f>H74+'MO 2'!J74</f>
        <v>0</v>
      </c>
      <c r="K74" s="1087"/>
      <c r="L74" s="773"/>
      <c r="M74" s="750"/>
      <c r="N74" s="695"/>
      <c r="O74" s="825"/>
      <c r="P74" s="826"/>
      <c r="Q74" s="750"/>
      <c r="R74" s="755"/>
      <c r="S74" s="825"/>
      <c r="T74" s="997"/>
    </row>
    <row r="75" spans="1:20" ht="24.75" customHeight="1" thickBot="1">
      <c r="B75" s="696"/>
      <c r="C75" s="696"/>
      <c r="D75" s="696"/>
      <c r="E75" s="1064" t="str">
        <f>'MO 1'!E75</f>
        <v>Total Expenses:</v>
      </c>
      <c r="F75" s="1065"/>
      <c r="G75" s="1066"/>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050" t="str">
        <f>'MO 1'!E76</f>
        <v>Surplus (Deficit) for the Period:</v>
      </c>
      <c r="F76" s="1051"/>
      <c r="G76" s="1052"/>
      <c r="H76" s="831">
        <f>H60-H75</f>
        <v>0</v>
      </c>
      <c r="I76" s="832"/>
      <c r="J76" s="873"/>
      <c r="K76" s="874"/>
      <c r="L76" s="773"/>
      <c r="M76" s="750"/>
      <c r="N76" s="695"/>
      <c r="O76" s="825"/>
      <c r="P76" s="826"/>
      <c r="Q76" s="750"/>
      <c r="R76" s="755"/>
      <c r="S76" s="825"/>
      <c r="T76" s="997"/>
    </row>
    <row r="77" spans="1:20" ht="24.75" customHeight="1" thickBot="1">
      <c r="B77" s="696"/>
      <c r="C77" s="696"/>
      <c r="D77" s="696"/>
      <c r="E77" s="1022" t="s">
        <v>24</v>
      </c>
      <c r="F77" s="1023"/>
      <c r="G77" s="1023"/>
      <c r="H77" s="1023"/>
      <c r="I77" s="1024"/>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30"/>
      <c r="K78" s="731"/>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8">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8"/>
        <v>0</v>
      </c>
      <c r="L88" s="837"/>
      <c r="M88" s="752"/>
      <c r="N88" s="925" t="s">
        <v>114</v>
      </c>
      <c r="O88" s="926"/>
      <c r="P88" s="927"/>
      <c r="Q88" s="727">
        <f>Q54+Q55-Q87</f>
        <v>0</v>
      </c>
    </row>
    <row r="89" spans="1:21" ht="23.25" customHeight="1">
      <c r="A89" s="919"/>
      <c r="B89" s="920"/>
      <c r="C89" s="920"/>
      <c r="D89" s="920"/>
      <c r="E89" s="921"/>
      <c r="F89" s="709"/>
      <c r="G89" s="714"/>
      <c r="H89" s="711"/>
      <c r="I89" s="894"/>
      <c r="J89" s="895"/>
      <c r="K89" s="836">
        <f t="shared" si="8"/>
        <v>0</v>
      </c>
      <c r="L89" s="837"/>
      <c r="M89" s="751"/>
      <c r="N89" s="850" t="s">
        <v>115</v>
      </c>
      <c r="O89" s="851"/>
      <c r="P89" s="851"/>
      <c r="Q89" s="852"/>
    </row>
    <row r="90" spans="1:21" ht="23.25" customHeight="1">
      <c r="A90" s="919"/>
      <c r="B90" s="920"/>
      <c r="C90" s="920"/>
      <c r="D90" s="920"/>
      <c r="E90" s="921"/>
      <c r="F90" s="709"/>
      <c r="G90" s="714"/>
      <c r="H90" s="711"/>
      <c r="I90" s="894"/>
      <c r="J90" s="895"/>
      <c r="K90" s="836">
        <f t="shared" si="8"/>
        <v>0</v>
      </c>
      <c r="L90" s="837"/>
      <c r="M90" s="753"/>
      <c r="N90" s="853"/>
      <c r="O90" s="854"/>
      <c r="P90" s="854"/>
      <c r="Q90" s="855"/>
    </row>
    <row r="91" spans="1:21" ht="23.25" customHeight="1" thickBot="1">
      <c r="A91" s="919"/>
      <c r="B91" s="920"/>
      <c r="C91" s="920"/>
      <c r="D91" s="920"/>
      <c r="E91" s="921"/>
      <c r="F91" s="709"/>
      <c r="G91" s="714"/>
      <c r="H91" s="711"/>
      <c r="I91" s="894"/>
      <c r="J91" s="895"/>
      <c r="K91" s="836">
        <f t="shared" si="8"/>
        <v>0</v>
      </c>
      <c r="L91" s="837"/>
      <c r="M91" s="754"/>
      <c r="N91" s="856"/>
      <c r="O91" s="857"/>
      <c r="P91" s="857"/>
      <c r="Q91" s="858"/>
    </row>
    <row r="92" spans="1:21" ht="23.25" customHeight="1">
      <c r="A92" s="919"/>
      <c r="B92" s="920"/>
      <c r="C92" s="920"/>
      <c r="D92" s="920"/>
      <c r="E92" s="921"/>
      <c r="F92" s="709"/>
      <c r="G92" s="714"/>
      <c r="H92" s="711"/>
      <c r="I92" s="894"/>
      <c r="J92" s="895"/>
      <c r="K92" s="836">
        <f t="shared" si="8"/>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c r="I94" s="718"/>
    </row>
    <row r="95" spans="1:21">
      <c r="I95" s="718"/>
    </row>
    <row r="96" spans="1:21">
      <c r="I96" s="718"/>
    </row>
    <row r="97" spans="2:10">
      <c r="I97" s="718"/>
    </row>
    <row r="98" spans="2:10">
      <c r="I98" s="718"/>
      <c r="J98" s="718"/>
    </row>
    <row r="100" spans="2:10" ht="15">
      <c r="I100" s="719"/>
    </row>
    <row r="101" spans="2:10" ht="15">
      <c r="B101" s="720"/>
      <c r="C101" s="720"/>
      <c r="D101" s="720"/>
      <c r="E101" s="720"/>
      <c r="F101" s="720"/>
      <c r="G101" s="720"/>
      <c r="H101" s="720"/>
      <c r="I101" s="720"/>
    </row>
    <row r="102" spans="2:10" ht="15">
      <c r="B102" s="720"/>
      <c r="C102" s="720"/>
      <c r="D102" s="720"/>
      <c r="E102" s="720"/>
      <c r="F102" s="720"/>
      <c r="G102" s="720"/>
      <c r="H102" s="720"/>
      <c r="I102" s="720"/>
    </row>
    <row r="103" spans="2:10" ht="15">
      <c r="B103" s="720"/>
      <c r="C103" s="720"/>
      <c r="D103" s="720"/>
      <c r="E103" s="720"/>
      <c r="F103" s="720"/>
      <c r="G103" s="720"/>
      <c r="H103" s="720"/>
      <c r="I103" s="720"/>
    </row>
  </sheetData>
  <sheetProtection algorithmName="SHA-512" hashValue="YuIQVZztPnIXfQW7VVuekSl6bEC5Qs2OTj0vFEdh+RoOPNGAzEo24tjckvObxAfiVY66/LGkSGfg4yl2xk6BDw==" saltValue="jyE4PhaZoxH44pPJ4KeA4A==" spinCount="100000" sheet="1" formatCells="0" formatColumns="0" formatRows="0" insertColumns="0" insertRows="0" insertHyperlinks="0" deleteRows="0"/>
  <mergeCells count="239">
    <mergeCell ref="N92:P92"/>
    <mergeCell ref="N93:P93"/>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H60:I60"/>
    <mergeCell ref="H61:I61"/>
    <mergeCell ref="H62:I62"/>
    <mergeCell ref="H57:I57"/>
    <mergeCell ref="H54:I54"/>
    <mergeCell ref="E56:I56"/>
    <mergeCell ref="D5:E5"/>
    <mergeCell ref="D12:E12"/>
    <mergeCell ref="D17:E17"/>
    <mergeCell ref="D6:E6"/>
    <mergeCell ref="D7:E7"/>
    <mergeCell ref="D8:E8"/>
    <mergeCell ref="D9:E9"/>
    <mergeCell ref="D16:E16"/>
    <mergeCell ref="D13:E13"/>
    <mergeCell ref="D10:E10"/>
    <mergeCell ref="D11:E11"/>
    <mergeCell ref="D14:E14"/>
    <mergeCell ref="D15:E15"/>
    <mergeCell ref="H1:V1"/>
    <mergeCell ref="A2:B2"/>
    <mergeCell ref="D4:E4"/>
    <mergeCell ref="J2:V2"/>
    <mergeCell ref="H2:I2"/>
    <mergeCell ref="F2:G2"/>
    <mergeCell ref="D3:E3"/>
    <mergeCell ref="C2:D2"/>
    <mergeCell ref="F1:G1"/>
    <mergeCell ref="E61:G61"/>
    <mergeCell ref="E59:G59"/>
    <mergeCell ref="E60:G60"/>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S65:T65"/>
    <mergeCell ref="S64:T64"/>
    <mergeCell ref="S58:T58"/>
    <mergeCell ref="S59:T59"/>
    <mergeCell ref="S60:T60"/>
    <mergeCell ref="S61:T61"/>
    <mergeCell ref="S62:T62"/>
    <mergeCell ref="S63:T63"/>
    <mergeCell ref="R56:T56"/>
    <mergeCell ref="S57:T57"/>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A93:E93"/>
    <mergeCell ref="I93:J93"/>
    <mergeCell ref="K93:L93"/>
    <mergeCell ref="K89:L89"/>
    <mergeCell ref="I90:J90"/>
    <mergeCell ref="K90:L90"/>
    <mergeCell ref="I91:J91"/>
    <mergeCell ref="K91:L91"/>
    <mergeCell ref="A89:E89"/>
    <mergeCell ref="A90:E90"/>
    <mergeCell ref="A92:E92"/>
    <mergeCell ref="I92:J92"/>
    <mergeCell ref="K92:L92"/>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HERE'!I11</f>
        <v>0</v>
      </c>
      <c r="D2" s="969"/>
      <c r="E2" s="748">
        <f>'BEGIN HERE'!J11</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952"/>
      <c r="E5" s="953"/>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952"/>
      <c r="E6" s="953"/>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952"/>
      <c r="E7" s="953"/>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952"/>
      <c r="E8" s="953"/>
      <c r="F8" s="649">
        <f>SUM(H8:I8)</f>
        <v>0</v>
      </c>
      <c r="G8" s="650">
        <f t="shared" si="0"/>
        <v>0</v>
      </c>
      <c r="H8" s="722"/>
      <c r="I8" s="665"/>
      <c r="J8" s="662"/>
      <c r="K8" s="663" t="s">
        <v>121</v>
      </c>
      <c r="L8" s="663"/>
      <c r="M8" s="663"/>
      <c r="N8" s="663"/>
      <c r="O8" s="663"/>
      <c r="P8" s="663"/>
      <c r="Q8" s="663"/>
      <c r="R8" s="663"/>
      <c r="S8" s="663"/>
      <c r="T8" s="664"/>
      <c r="U8" s="664"/>
      <c r="V8" s="665"/>
    </row>
    <row r="9" spans="1:24" ht="23.1" customHeight="1">
      <c r="A9" s="657"/>
      <c r="B9" s="658"/>
      <c r="C9" s="659"/>
      <c r="D9" s="952"/>
      <c r="E9" s="953"/>
      <c r="F9" s="649">
        <f t="shared" ref="F9:F35" si="1">SUM(H9:I9)</f>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1"/>
        <v>0</v>
      </c>
      <c r="G12" s="650">
        <f t="shared" si="0"/>
        <v>0</v>
      </c>
      <c r="H12" s="722"/>
      <c r="I12" s="665"/>
      <c r="J12" s="662"/>
      <c r="K12" s="663"/>
      <c r="L12" s="663"/>
      <c r="M12" s="663"/>
      <c r="N12" s="663"/>
      <c r="O12" s="663" t="s">
        <v>121</v>
      </c>
      <c r="P12" s="663"/>
      <c r="Q12" s="663"/>
      <c r="R12" s="663"/>
      <c r="S12" s="663"/>
      <c r="T12" s="664"/>
      <c r="U12" s="664"/>
      <c r="V12" s="665"/>
    </row>
    <row r="13" spans="1:24" ht="23.1" customHeight="1">
      <c r="A13" s="657"/>
      <c r="B13" s="658"/>
      <c r="C13" s="659"/>
      <c r="D13" s="952"/>
      <c r="E13" s="953"/>
      <c r="F13" s="649">
        <f t="shared" si="1"/>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1"/>
        <v>0</v>
      </c>
      <c r="G15" s="650">
        <f t="shared" si="0"/>
        <v>0</v>
      </c>
      <c r="H15" s="722"/>
      <c r="I15" s="665"/>
      <c r="J15" s="662"/>
      <c r="K15" s="663"/>
      <c r="L15" s="663"/>
      <c r="M15" s="663"/>
      <c r="N15" s="663"/>
      <c r="O15" s="663"/>
      <c r="P15" s="663"/>
      <c r="Q15" s="663"/>
      <c r="R15" s="663"/>
      <c r="S15" s="663"/>
      <c r="T15" s="664" t="s">
        <v>121</v>
      </c>
      <c r="U15" s="664"/>
      <c r="V15" s="665"/>
    </row>
    <row r="16" spans="1:24" ht="23.1" customHeight="1">
      <c r="A16" s="657"/>
      <c r="B16" s="658"/>
      <c r="C16" s="659"/>
      <c r="D16" s="952"/>
      <c r="E16" s="953"/>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1"/>
        <v>0</v>
      </c>
      <c r="G17" s="650">
        <f>SUM(J17:V17)</f>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1"/>
        <v>0</v>
      </c>
      <c r="G18" s="650">
        <f t="shared" si="0"/>
        <v>0</v>
      </c>
      <c r="H18" s="722"/>
      <c r="I18" s="665"/>
      <c r="J18" s="662"/>
      <c r="K18" s="663"/>
      <c r="L18" s="663"/>
      <c r="M18" s="663"/>
      <c r="N18" s="663"/>
      <c r="O18" s="663"/>
      <c r="P18" s="663"/>
      <c r="Q18" s="663"/>
      <c r="R18" s="663"/>
      <c r="S18" s="663"/>
      <c r="T18" s="664"/>
      <c r="U18" s="664"/>
      <c r="V18" s="665" t="s">
        <v>121</v>
      </c>
    </row>
    <row r="19" spans="1:22" ht="23.1" customHeight="1">
      <c r="A19" s="657"/>
      <c r="B19" s="658"/>
      <c r="C19" s="659"/>
      <c r="D19" s="954"/>
      <c r="E19" s="955"/>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1"/>
        <v>0</v>
      </c>
      <c r="G24" s="650">
        <f t="shared" si="2"/>
        <v>0</v>
      </c>
      <c r="H24" s="722"/>
      <c r="I24" s="665"/>
      <c r="J24" s="662"/>
      <c r="K24" s="663"/>
      <c r="L24" s="663"/>
      <c r="M24" s="663"/>
      <c r="N24" s="663" t="s">
        <v>121</v>
      </c>
      <c r="O24" s="663"/>
      <c r="P24" s="663"/>
      <c r="Q24" s="663"/>
      <c r="R24" s="663"/>
      <c r="S24" s="663"/>
      <c r="T24" s="664"/>
      <c r="U24" s="664"/>
      <c r="V24" s="665"/>
    </row>
    <row r="25" spans="1:22" ht="23.1" customHeight="1">
      <c r="A25" s="657"/>
      <c r="B25" s="658"/>
      <c r="C25" s="659"/>
      <c r="D25" s="947"/>
      <c r="E25" s="948"/>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8">
        <f>'MO 1'!E51</f>
        <v>0</v>
      </c>
      <c r="F51" s="1033"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3'!J77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109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31" t="str">
        <f>H3</f>
        <v>Dues</v>
      </c>
      <c r="F58" s="1032"/>
      <c r="G58" s="1032"/>
      <c r="H58" s="863">
        <f>H50</f>
        <v>0</v>
      </c>
      <c r="I58" s="863"/>
      <c r="J58" s="843">
        <f>H58+'MO 3'!J58</f>
        <v>0</v>
      </c>
      <c r="K58" s="843"/>
      <c r="L58" s="773"/>
      <c r="M58" s="750"/>
      <c r="N58" s="695"/>
      <c r="O58" s="825"/>
      <c r="P58" s="826"/>
      <c r="Q58" s="750"/>
      <c r="R58" s="755"/>
      <c r="S58" s="825"/>
      <c r="T58" s="997"/>
    </row>
    <row r="59" spans="1:22" ht="24.95" customHeight="1" thickBot="1">
      <c r="A59" s="993"/>
      <c r="B59" s="993"/>
      <c r="C59" s="993"/>
      <c r="D59" s="993"/>
      <c r="E59" s="1029" t="str">
        <f>I3</f>
        <v>Other</v>
      </c>
      <c r="F59" s="1030"/>
      <c r="G59" s="1030"/>
      <c r="H59" s="830">
        <f>I50</f>
        <v>0</v>
      </c>
      <c r="I59" s="830"/>
      <c r="J59" s="1049">
        <f>H59+'MO 3'!J59</f>
        <v>0</v>
      </c>
      <c r="K59" s="1049"/>
      <c r="L59" s="773"/>
      <c r="M59" s="750"/>
      <c r="N59" s="695"/>
      <c r="O59" s="825"/>
      <c r="P59" s="826"/>
      <c r="Q59" s="750"/>
      <c r="R59" s="755"/>
      <c r="S59" s="825"/>
      <c r="T59" s="997"/>
    </row>
    <row r="60" spans="1:22" ht="30.75" customHeight="1" thickBot="1">
      <c r="B60" s="683"/>
      <c r="C60" s="683"/>
      <c r="D60" s="683"/>
      <c r="E60" s="1035" t="str">
        <f>'MO 1'!E60</f>
        <v>Total Income:</v>
      </c>
      <c r="F60" s="1036"/>
      <c r="G60" s="1037"/>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038" t="str">
        <f>'MO 1'!E61</f>
        <v>EXPENSES</v>
      </c>
      <c r="F61" s="1039"/>
      <c r="G61" s="1040"/>
      <c r="H61" s="1062">
        <f>C2</f>
        <v>0</v>
      </c>
      <c r="I61" s="1063"/>
      <c r="J61" s="1074" t="str">
        <f>J57</f>
        <v>Year to Date</v>
      </c>
      <c r="K61" s="1075"/>
      <c r="L61" s="773"/>
      <c r="M61" s="750"/>
      <c r="N61" s="695"/>
      <c r="O61" s="825"/>
      <c r="P61" s="826"/>
      <c r="Q61" s="750"/>
      <c r="R61" s="755"/>
      <c r="S61" s="825"/>
      <c r="T61" s="997"/>
    </row>
    <row r="62" spans="1:22" ht="24.95" customHeight="1">
      <c r="E62" s="1031" t="str">
        <f>J3</f>
        <v>CUPE Per Capita</v>
      </c>
      <c r="F62" s="1032"/>
      <c r="G62" s="1032"/>
      <c r="H62" s="863">
        <f>J50</f>
        <v>0</v>
      </c>
      <c r="I62" s="863"/>
      <c r="J62" s="843">
        <f>H62+'MO 3'!J62</f>
        <v>0</v>
      </c>
      <c r="K62" s="843"/>
      <c r="L62" s="773"/>
      <c r="M62" s="750"/>
      <c r="N62" s="695"/>
      <c r="O62" s="825"/>
      <c r="P62" s="826"/>
      <c r="Q62" s="750"/>
      <c r="R62" s="755"/>
      <c r="S62" s="825"/>
      <c r="T62" s="997"/>
    </row>
    <row r="63" spans="1:22" ht="24.95" customHeight="1">
      <c r="E63" s="1027" t="str">
        <f>K3</f>
        <v>Affiliation Fees</v>
      </c>
      <c r="F63" s="1028"/>
      <c r="G63" s="1028"/>
      <c r="H63" s="829">
        <f>K50</f>
        <v>0</v>
      </c>
      <c r="I63" s="829"/>
      <c r="J63" s="1045">
        <f>H63+'MO 3'!J63</f>
        <v>0</v>
      </c>
      <c r="K63" s="1045"/>
      <c r="L63" s="773"/>
      <c r="M63" s="750"/>
      <c r="N63" s="695"/>
      <c r="O63" s="825"/>
      <c r="P63" s="826"/>
      <c r="Q63" s="750"/>
      <c r="R63" s="755"/>
      <c r="S63" s="825"/>
      <c r="T63" s="997"/>
    </row>
    <row r="64" spans="1:22" ht="24.95" customHeight="1">
      <c r="E64" s="1027" t="str">
        <f>L3</f>
        <v>Salaries</v>
      </c>
      <c r="F64" s="1028"/>
      <c r="G64" s="1028"/>
      <c r="H64" s="829">
        <f>L50</f>
        <v>0</v>
      </c>
      <c r="I64" s="829"/>
      <c r="J64" s="1045">
        <f>H64+'MO 3'!J64</f>
        <v>0</v>
      </c>
      <c r="K64" s="1045"/>
      <c r="L64" s="773"/>
      <c r="M64" s="750"/>
      <c r="N64" s="695"/>
      <c r="O64" s="825"/>
      <c r="P64" s="826"/>
      <c r="Q64" s="750"/>
      <c r="R64" s="755"/>
      <c r="S64" s="825"/>
      <c r="T64" s="997"/>
    </row>
    <row r="65" spans="1:20" ht="24.95" customHeight="1">
      <c r="E65" s="1027" t="str">
        <f>M3</f>
        <v>Operating Expenses</v>
      </c>
      <c r="F65" s="1028"/>
      <c r="G65" s="1028"/>
      <c r="H65" s="829">
        <f>M50</f>
        <v>0</v>
      </c>
      <c r="I65" s="829"/>
      <c r="J65" s="1045">
        <f>H65+'MO 3'!J65</f>
        <v>0</v>
      </c>
      <c r="K65" s="1045"/>
      <c r="L65" s="773"/>
      <c r="M65" s="750"/>
      <c r="N65" s="695"/>
      <c r="O65" s="825"/>
      <c r="P65" s="826"/>
      <c r="Q65" s="750"/>
      <c r="R65" s="755"/>
      <c r="S65" s="825"/>
      <c r="T65" s="997"/>
    </row>
    <row r="66" spans="1:20" ht="24.95" customHeight="1">
      <c r="E66" s="1027" t="str">
        <f>N3</f>
        <v>Special Purchases</v>
      </c>
      <c r="F66" s="1028"/>
      <c r="G66" s="1028"/>
      <c r="H66" s="829">
        <f>N50</f>
        <v>0</v>
      </c>
      <c r="I66" s="829"/>
      <c r="J66" s="1045">
        <f>H66+'MO 3'!J66</f>
        <v>0</v>
      </c>
      <c r="K66" s="1045"/>
      <c r="L66" s="773"/>
      <c r="M66" s="750"/>
      <c r="N66" s="695"/>
      <c r="O66" s="825"/>
      <c r="P66" s="826"/>
      <c r="Q66" s="750"/>
      <c r="R66" s="755"/>
      <c r="S66" s="825"/>
      <c r="T66" s="997"/>
    </row>
    <row r="67" spans="1:20" ht="24.95" customHeight="1">
      <c r="E67" s="1027" t="str">
        <f>O3</f>
        <v>Executive Expenses</v>
      </c>
      <c r="F67" s="1028"/>
      <c r="G67" s="1028"/>
      <c r="H67" s="829">
        <f>O50</f>
        <v>0</v>
      </c>
      <c r="I67" s="829"/>
      <c r="J67" s="1045">
        <f>H67+'MO 3'!J67</f>
        <v>0</v>
      </c>
      <c r="K67" s="1045"/>
      <c r="L67" s="773"/>
      <c r="M67" s="750"/>
      <c r="N67" s="695"/>
      <c r="O67" s="825"/>
      <c r="P67" s="826"/>
      <c r="Q67" s="750"/>
      <c r="R67" s="755"/>
      <c r="S67" s="825"/>
      <c r="T67" s="997"/>
    </row>
    <row r="68" spans="1:20" ht="24.95" customHeight="1">
      <c r="E68" s="1046" t="str">
        <f>P3</f>
        <v>Bargaining Expenses</v>
      </c>
      <c r="F68" s="1047"/>
      <c r="G68" s="1048"/>
      <c r="H68" s="829">
        <f>P50</f>
        <v>0</v>
      </c>
      <c r="I68" s="829"/>
      <c r="J68" s="1045">
        <f>H68+'MO 3'!J68</f>
        <v>0</v>
      </c>
      <c r="K68" s="1045"/>
      <c r="L68" s="773"/>
      <c r="M68" s="750"/>
      <c r="N68" s="695"/>
      <c r="O68" s="825"/>
      <c r="P68" s="826"/>
      <c r="Q68" s="750"/>
      <c r="R68" s="755"/>
      <c r="S68" s="825"/>
      <c r="T68" s="997"/>
    </row>
    <row r="69" spans="1:20" ht="24.95" customHeight="1">
      <c r="E69" s="1027" t="str">
        <f>Q3</f>
        <v>Grievances/ Arbitration</v>
      </c>
      <c r="F69" s="1028"/>
      <c r="G69" s="1028"/>
      <c r="H69" s="829">
        <f>Q50</f>
        <v>0</v>
      </c>
      <c r="I69" s="829"/>
      <c r="J69" s="1045">
        <f>H69+'MO 3'!J69</f>
        <v>0</v>
      </c>
      <c r="K69" s="1045"/>
      <c r="L69" s="773"/>
      <c r="M69" s="750"/>
      <c r="N69" s="695"/>
      <c r="O69" s="825"/>
      <c r="P69" s="826"/>
      <c r="Q69" s="750"/>
      <c r="R69" s="755"/>
      <c r="S69" s="825"/>
      <c r="T69" s="997"/>
    </row>
    <row r="70" spans="1:20" ht="24.95" customHeight="1">
      <c r="E70" s="1046" t="str">
        <f>R3</f>
        <v>Committee Expenses</v>
      </c>
      <c r="F70" s="1047"/>
      <c r="G70" s="1048"/>
      <c r="H70" s="829">
        <f>R50</f>
        <v>0</v>
      </c>
      <c r="I70" s="829"/>
      <c r="J70" s="1045">
        <f>H70+'MO 3'!J70</f>
        <v>0</v>
      </c>
      <c r="K70" s="1045"/>
      <c r="L70" s="773"/>
      <c r="M70" s="750"/>
      <c r="N70" s="695"/>
      <c r="O70" s="825"/>
      <c r="P70" s="826"/>
      <c r="Q70" s="750"/>
      <c r="R70" s="755"/>
      <c r="S70" s="825"/>
      <c r="T70" s="997"/>
    </row>
    <row r="71" spans="1:20" ht="24.95" customHeight="1">
      <c r="E71" s="1046" t="str">
        <f>S3</f>
        <v>Conventions/ Conferences</v>
      </c>
      <c r="F71" s="1047"/>
      <c r="G71" s="1048"/>
      <c r="H71" s="829">
        <f>S50</f>
        <v>0</v>
      </c>
      <c r="I71" s="829"/>
      <c r="J71" s="1045">
        <f>H71+'MO 3'!J71</f>
        <v>0</v>
      </c>
      <c r="K71" s="1045"/>
      <c r="L71" s="773"/>
      <c r="M71" s="750"/>
      <c r="N71" s="695"/>
      <c r="O71" s="825"/>
      <c r="P71" s="826"/>
      <c r="Q71" s="750"/>
      <c r="R71" s="755"/>
      <c r="S71" s="825"/>
      <c r="T71" s="997"/>
    </row>
    <row r="72" spans="1:20" ht="24.95" customHeight="1">
      <c r="E72" s="1046" t="str">
        <f>T3</f>
        <v>Education</v>
      </c>
      <c r="F72" s="1047"/>
      <c r="G72" s="1048"/>
      <c r="H72" s="829">
        <f>T50</f>
        <v>0</v>
      </c>
      <c r="I72" s="829"/>
      <c r="J72" s="1045">
        <f>H72+'MO 3'!J72</f>
        <v>0</v>
      </c>
      <c r="K72" s="1045"/>
      <c r="L72" s="773"/>
      <c r="M72" s="750"/>
      <c r="N72" s="695"/>
      <c r="O72" s="825"/>
      <c r="P72" s="826"/>
      <c r="Q72" s="750"/>
      <c r="R72" s="755"/>
      <c r="S72" s="825"/>
      <c r="T72" s="997"/>
    </row>
    <row r="73" spans="1:20" ht="29.25" customHeight="1">
      <c r="E73" s="1046" t="str">
        <f>U3</f>
        <v>Contributions/ Donations</v>
      </c>
      <c r="F73" s="1047"/>
      <c r="G73" s="1048"/>
      <c r="H73" s="829">
        <f>U50</f>
        <v>0</v>
      </c>
      <c r="I73" s="829"/>
      <c r="J73" s="1045">
        <f>H73+'MO 3'!J73</f>
        <v>0</v>
      </c>
      <c r="K73" s="1045"/>
      <c r="L73" s="773"/>
      <c r="M73" s="750"/>
      <c r="N73" s="695"/>
      <c r="O73" s="825"/>
      <c r="P73" s="826"/>
      <c r="Q73" s="750"/>
      <c r="R73" s="755"/>
      <c r="S73" s="825"/>
      <c r="T73" s="997"/>
    </row>
    <row r="74" spans="1:20" ht="24.75" customHeight="1" thickBot="1">
      <c r="E74" s="1029" t="str">
        <f>V3</f>
        <v>Other</v>
      </c>
      <c r="F74" s="1030"/>
      <c r="G74" s="1030"/>
      <c r="H74" s="830">
        <f>V50</f>
        <v>0</v>
      </c>
      <c r="I74" s="830"/>
      <c r="J74" s="1049">
        <f>H74+'MO 3'!J74</f>
        <v>0</v>
      </c>
      <c r="K74" s="1049"/>
      <c r="L74" s="773"/>
      <c r="M74" s="750"/>
      <c r="N74" s="695"/>
      <c r="O74" s="825"/>
      <c r="P74" s="826"/>
      <c r="Q74" s="750"/>
      <c r="R74" s="755"/>
      <c r="S74" s="825"/>
      <c r="T74" s="997"/>
    </row>
    <row r="75" spans="1:20" ht="24.75" customHeight="1" thickBot="1">
      <c r="B75" s="696"/>
      <c r="C75" s="696"/>
      <c r="D75" s="696"/>
      <c r="E75" s="1064" t="str">
        <f>'MO 1'!E75</f>
        <v>Total Expenses:</v>
      </c>
      <c r="F75" s="1065"/>
      <c r="G75" s="1066"/>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050" t="str">
        <f>'MO 1'!E76</f>
        <v>Surplus (Deficit) for the Period:</v>
      </c>
      <c r="F76" s="1051"/>
      <c r="G76" s="1052"/>
      <c r="H76" s="831">
        <f>H60-H75</f>
        <v>0</v>
      </c>
      <c r="I76" s="832"/>
      <c r="J76" s="873"/>
      <c r="K76" s="874"/>
      <c r="L76" s="773"/>
      <c r="M76" s="750"/>
      <c r="N76" s="695"/>
      <c r="O76" s="825"/>
      <c r="P76" s="826"/>
      <c r="Q76" s="750"/>
      <c r="R76" s="755"/>
      <c r="S76" s="825"/>
      <c r="T76" s="997"/>
    </row>
    <row r="77" spans="1:20" ht="24.75" customHeight="1" thickBot="1">
      <c r="B77" s="696"/>
      <c r="C77" s="696"/>
      <c r="D77" s="696"/>
      <c r="E77" s="1022" t="s">
        <v>24</v>
      </c>
      <c r="F77" s="1023"/>
      <c r="G77" s="1023"/>
      <c r="H77" s="1023"/>
      <c r="I77" s="1024"/>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27">
        <f>Q54+Q55-Q87</f>
        <v>0</v>
      </c>
    </row>
    <row r="89" spans="1:21" ht="23.25" customHeight="1">
      <c r="A89" s="919"/>
      <c r="B89" s="920"/>
      <c r="C89" s="920"/>
      <c r="D89" s="920"/>
      <c r="E89" s="921"/>
      <c r="F89" s="709"/>
      <c r="G89" s="714"/>
      <c r="H89" s="711"/>
      <c r="I89" s="894"/>
      <c r="J89" s="895"/>
      <c r="K89" s="836">
        <f t="shared" si="6"/>
        <v>0</v>
      </c>
      <c r="L89" s="837"/>
      <c r="M89" s="751"/>
      <c r="N89" s="850" t="s">
        <v>115</v>
      </c>
      <c r="O89" s="851"/>
      <c r="P89" s="851"/>
      <c r="Q89" s="852"/>
    </row>
    <row r="90" spans="1:21" ht="23.25" customHeight="1">
      <c r="A90" s="919"/>
      <c r="B90" s="920"/>
      <c r="C90" s="920"/>
      <c r="D90" s="920"/>
      <c r="E90" s="921"/>
      <c r="F90" s="709"/>
      <c r="G90" s="714"/>
      <c r="H90" s="711"/>
      <c r="I90" s="894"/>
      <c r="J90" s="895"/>
      <c r="K90" s="836">
        <f t="shared" si="6"/>
        <v>0</v>
      </c>
      <c r="L90" s="837"/>
      <c r="M90" s="753"/>
      <c r="N90" s="853"/>
      <c r="O90" s="854"/>
      <c r="P90" s="854"/>
      <c r="Q90" s="855"/>
    </row>
    <row r="91" spans="1:21" ht="23.25" customHeight="1" thickBot="1">
      <c r="A91" s="919"/>
      <c r="B91" s="920"/>
      <c r="C91" s="920"/>
      <c r="D91" s="920"/>
      <c r="E91" s="921"/>
      <c r="F91" s="709"/>
      <c r="G91" s="714"/>
      <c r="H91" s="711"/>
      <c r="I91" s="894"/>
      <c r="J91" s="895"/>
      <c r="K91" s="836">
        <f t="shared" si="6"/>
        <v>0</v>
      </c>
      <c r="L91" s="837"/>
      <c r="M91" s="754"/>
      <c r="N91" s="856"/>
      <c r="O91" s="857"/>
      <c r="P91" s="857"/>
      <c r="Q91" s="858"/>
    </row>
    <row r="92" spans="1:21" ht="23.25" customHeight="1">
      <c r="A92" s="919"/>
      <c r="B92" s="920"/>
      <c r="C92" s="920"/>
      <c r="D92" s="920"/>
      <c r="E92" s="921"/>
      <c r="F92" s="709"/>
      <c r="G92" s="714"/>
      <c r="H92" s="711"/>
      <c r="I92" s="894"/>
      <c r="J92" s="895"/>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5">
      <c r="I94" s="719"/>
    </row>
    <row r="96" spans="1:21">
      <c r="I96" s="718"/>
    </row>
    <row r="97" spans="2:10">
      <c r="I97" s="718"/>
    </row>
    <row r="98" spans="2:10">
      <c r="I98" s="718"/>
    </row>
    <row r="99" spans="2:10">
      <c r="I99" s="718"/>
    </row>
    <row r="100" spans="2:10">
      <c r="I100" s="718"/>
      <c r="J100" s="718"/>
    </row>
    <row r="102" spans="2:10" ht="15">
      <c r="I102" s="719"/>
    </row>
    <row r="103" spans="2:10" ht="15">
      <c r="B103" s="720"/>
      <c r="C103" s="720"/>
      <c r="D103" s="720"/>
      <c r="E103" s="720"/>
      <c r="F103" s="720"/>
      <c r="G103" s="720"/>
      <c r="H103" s="720"/>
      <c r="I103" s="720"/>
    </row>
    <row r="104" spans="2:10" ht="15">
      <c r="B104" s="720"/>
      <c r="C104" s="720"/>
      <c r="D104" s="720"/>
      <c r="E104" s="720"/>
      <c r="F104" s="720"/>
      <c r="G104" s="720"/>
      <c r="H104" s="720"/>
      <c r="I104" s="720"/>
    </row>
    <row r="105" spans="2:10" ht="15">
      <c r="B105" s="720"/>
      <c r="C105" s="720"/>
      <c r="D105" s="720"/>
      <c r="E105" s="720"/>
      <c r="F105" s="720"/>
      <c r="G105" s="720"/>
      <c r="H105" s="720"/>
      <c r="I105" s="720"/>
    </row>
  </sheetData>
  <sheetProtection algorithmName="SHA-512" hashValue="RoevEGRknuzLN57NA41OrKM1DUO/EN98fgWYP/0upbpa92FEuPYtRz5GXPwHf7U3S4FkqCQCzejg81SFLzBF7Q==" saltValue="JzpF5YDbPLT1sWvObLyBDQ==" spinCount="100000" sheet="1" formatCells="0" formatColumns="0" formatRows="0" insertColumns="0" insertRows="0" insertHyperlinks="0" deleteRows="0"/>
  <mergeCells count="239">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 ref="C2:D2"/>
    <mergeCell ref="F51:G51"/>
    <mergeCell ref="A51:D51"/>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D13:E13"/>
    <mergeCell ref="D8:E8"/>
    <mergeCell ref="N55:P55"/>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S64:T64"/>
    <mergeCell ref="S62:T62"/>
    <mergeCell ref="S60:T60"/>
    <mergeCell ref="S76:T76"/>
    <mergeCell ref="S75:T75"/>
    <mergeCell ref="O73:P73"/>
    <mergeCell ref="S73:T73"/>
    <mergeCell ref="O74:P74"/>
    <mergeCell ref="S74:T74"/>
    <mergeCell ref="S58:T58"/>
    <mergeCell ref="S59:T59"/>
    <mergeCell ref="S63:T63"/>
    <mergeCell ref="O64:P64"/>
    <mergeCell ref="S65:T65"/>
    <mergeCell ref="S66:T66"/>
    <mergeCell ref="S67:T67"/>
    <mergeCell ref="O76:P76"/>
    <mergeCell ref="O65:P65"/>
    <mergeCell ref="O75:P75"/>
    <mergeCell ref="S71:T71"/>
    <mergeCell ref="J63:K63"/>
    <mergeCell ref="J67:K67"/>
    <mergeCell ref="S72:T72"/>
    <mergeCell ref="S68:T68"/>
    <mergeCell ref="S69:T69"/>
    <mergeCell ref="S70:T70"/>
    <mergeCell ref="S61:T61"/>
    <mergeCell ref="J62:K62"/>
    <mergeCell ref="J70:K70"/>
    <mergeCell ref="J66:K66"/>
    <mergeCell ref="J64:K64"/>
    <mergeCell ref="O61:P61"/>
    <mergeCell ref="O66:P66"/>
    <mergeCell ref="O69:P69"/>
    <mergeCell ref="O62:P62"/>
    <mergeCell ref="H58:I58"/>
    <mergeCell ref="E62:G62"/>
    <mergeCell ref="J74:K74"/>
    <mergeCell ref="J75:K75"/>
    <mergeCell ref="O72:P72"/>
    <mergeCell ref="O70:P70"/>
    <mergeCell ref="O71:P71"/>
    <mergeCell ref="O58:P58"/>
    <mergeCell ref="O79:P79"/>
    <mergeCell ref="J59:K59"/>
    <mergeCell ref="J60:K60"/>
    <mergeCell ref="E60:G60"/>
    <mergeCell ref="E72:G72"/>
    <mergeCell ref="E73:G73"/>
    <mergeCell ref="O67:P67"/>
    <mergeCell ref="O68:P68"/>
    <mergeCell ref="H70:I70"/>
    <mergeCell ref="O59:P59"/>
    <mergeCell ref="O60:P60"/>
    <mergeCell ref="H69:I69"/>
    <mergeCell ref="H65:I65"/>
    <mergeCell ref="H64:I64"/>
    <mergeCell ref="H62:I62"/>
    <mergeCell ref="E66:G66"/>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E57:G57"/>
    <mergeCell ref="D47:E47"/>
    <mergeCell ref="D48:E48"/>
    <mergeCell ref="H54:I54"/>
    <mergeCell ref="E56:I56"/>
    <mergeCell ref="O77:P77"/>
    <mergeCell ref="O78:P78"/>
    <mergeCell ref="H68:I68"/>
    <mergeCell ref="J71:K71"/>
    <mergeCell ref="J69:K69"/>
    <mergeCell ref="D50:E50"/>
    <mergeCell ref="D43:E43"/>
    <mergeCell ref="J54:K54"/>
    <mergeCell ref="J53:K53"/>
    <mergeCell ref="A57:D57"/>
    <mergeCell ref="H66:I66"/>
    <mergeCell ref="J57:K57"/>
    <mergeCell ref="O63:P63"/>
    <mergeCell ref="H60:I60"/>
    <mergeCell ref="E75:G75"/>
    <mergeCell ref="E76:G76"/>
    <mergeCell ref="J76:K76"/>
    <mergeCell ref="J51:L51"/>
    <mergeCell ref="E58:G58"/>
    <mergeCell ref="E65:G65"/>
    <mergeCell ref="H61:I61"/>
    <mergeCell ref="J61:K61"/>
    <mergeCell ref="H63:I63"/>
    <mergeCell ref="H59:I59"/>
    <mergeCell ref="G84:G85"/>
    <mergeCell ref="E71:G71"/>
    <mergeCell ref="A89:E89"/>
    <mergeCell ref="J77:K77"/>
    <mergeCell ref="E74:G74"/>
    <mergeCell ref="H76:I76"/>
    <mergeCell ref="H71:I71"/>
    <mergeCell ref="A84:E85"/>
    <mergeCell ref="E80:I80"/>
    <mergeCell ref="E77:I77"/>
    <mergeCell ref="J80:K80"/>
    <mergeCell ref="E82:I82"/>
    <mergeCell ref="H75:I75"/>
    <mergeCell ref="H73:I73"/>
    <mergeCell ref="J73:K73"/>
    <mergeCell ref="H74:I74"/>
    <mergeCell ref="Q92:Q93"/>
    <mergeCell ref="K93:L93"/>
    <mergeCell ref="K90:L90"/>
    <mergeCell ref="K91:L91"/>
    <mergeCell ref="I89:J89"/>
    <mergeCell ref="I86:J86"/>
    <mergeCell ref="N88:P88"/>
    <mergeCell ref="K86:L86"/>
    <mergeCell ref="I87:J87"/>
    <mergeCell ref="O86:P86"/>
    <mergeCell ref="K88:L88"/>
    <mergeCell ref="K89:L89"/>
    <mergeCell ref="N89:Q91"/>
    <mergeCell ref="K87:L87"/>
    <mergeCell ref="N92:P92"/>
    <mergeCell ref="N93:P93"/>
    <mergeCell ref="A93:E93"/>
    <mergeCell ref="I93:J93"/>
    <mergeCell ref="I90:J90"/>
    <mergeCell ref="A91:E91"/>
    <mergeCell ref="I91:J91"/>
    <mergeCell ref="A92:E92"/>
    <mergeCell ref="A90:E90"/>
    <mergeCell ref="I92:J92"/>
    <mergeCell ref="K92:L92"/>
    <mergeCell ref="F1:G1"/>
    <mergeCell ref="F84:F85"/>
    <mergeCell ref="I88:J88"/>
    <mergeCell ref="E67:G67"/>
    <mergeCell ref="E69:G69"/>
    <mergeCell ref="D25:E25"/>
    <mergeCell ref="J65:K65"/>
    <mergeCell ref="A58:D59"/>
    <mergeCell ref="E59:G59"/>
    <mergeCell ref="I84:J85"/>
    <mergeCell ref="K84:L85"/>
    <mergeCell ref="A61:D61"/>
    <mergeCell ref="E64:G64"/>
    <mergeCell ref="E61:G61"/>
    <mergeCell ref="E63:G63"/>
    <mergeCell ref="H84:H85"/>
    <mergeCell ref="E68:G68"/>
    <mergeCell ref="H67:I67"/>
    <mergeCell ref="J68:K68"/>
    <mergeCell ref="A87:E87"/>
    <mergeCell ref="A88:E88"/>
    <mergeCell ref="A86:E86"/>
    <mergeCell ref="A83:L83"/>
    <mergeCell ref="E70:G70"/>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HERE'!I12</f>
        <v>0</v>
      </c>
      <c r="D2" s="969"/>
      <c r="E2" s="748">
        <f>'BEGIN HERE'!J12</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2.5" customHeight="1">
      <c r="A4" s="646"/>
      <c r="B4" s="647"/>
      <c r="C4" s="648"/>
      <c r="D4" s="1084"/>
      <c r="E4" s="1085"/>
      <c r="F4" s="649">
        <f t="shared" ref="F4:F9"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952"/>
      <c r="E6" s="953"/>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SUM(H7:I7)</f>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SUM(H11:I11)</f>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ref="F12:F35" si="2">SUM(H12:I12)</f>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2"/>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2"/>
        <v>0</v>
      </c>
      <c r="G34" s="650">
        <f t="shared" si="3"/>
        <v>0</v>
      </c>
      <c r="H34" s="722"/>
      <c r="I34" s="665"/>
      <c r="J34" s="662"/>
      <c r="K34" s="663"/>
      <c r="L34" s="663"/>
      <c r="M34" s="663"/>
      <c r="N34" s="663"/>
      <c r="O34" s="663"/>
      <c r="P34" s="663"/>
      <c r="Q34" s="663"/>
      <c r="R34" s="663"/>
      <c r="S34" s="663"/>
      <c r="T34" s="664"/>
      <c r="U34" s="664"/>
      <c r="V34" s="665"/>
    </row>
    <row r="35" spans="1:22" ht="22.5" customHeight="1">
      <c r="A35" s="657"/>
      <c r="B35" s="658"/>
      <c r="C35" s="659"/>
      <c r="D35" s="947"/>
      <c r="E35" s="948"/>
      <c r="F35" s="649">
        <f t="shared" si="2"/>
        <v>0</v>
      </c>
      <c r="G35" s="650">
        <f t="shared" si="3"/>
        <v>0</v>
      </c>
      <c r="H35" s="722"/>
      <c r="I35" s="665"/>
      <c r="J35" s="662"/>
      <c r="K35" s="663"/>
      <c r="L35" s="663"/>
      <c r="M35" s="663"/>
      <c r="N35" s="663"/>
      <c r="O35" s="663"/>
      <c r="P35" s="663"/>
      <c r="Q35" s="663"/>
      <c r="R35" s="663"/>
      <c r="S35" s="663"/>
      <c r="T35" s="664"/>
      <c r="U35" s="664"/>
      <c r="V35" s="665"/>
    </row>
    <row r="36" spans="1:22" ht="22.5" customHeight="1">
      <c r="A36" s="657"/>
      <c r="B36" s="658"/>
      <c r="C36" s="659"/>
      <c r="D36" s="947"/>
      <c r="E36" s="948"/>
      <c r="F36" s="649">
        <f t="shared" ref="F36:F46" si="4">SUM(H36:I36)</f>
        <v>0</v>
      </c>
      <c r="G36" s="650">
        <f t="shared" ref="G36:G46" si="5">SUM(J36:V36)</f>
        <v>0</v>
      </c>
      <c r="H36" s="722"/>
      <c r="I36" s="665"/>
      <c r="J36" s="662"/>
      <c r="K36" s="663"/>
      <c r="L36" s="663"/>
      <c r="M36" s="663"/>
      <c r="N36" s="663"/>
      <c r="O36" s="663"/>
      <c r="P36" s="663"/>
      <c r="Q36" s="663"/>
      <c r="R36" s="663"/>
      <c r="S36" s="663"/>
      <c r="T36" s="664"/>
      <c r="U36" s="664"/>
      <c r="V36" s="665"/>
    </row>
    <row r="37" spans="1:22" ht="22.5" customHeight="1">
      <c r="A37" s="657"/>
      <c r="B37" s="658"/>
      <c r="C37" s="659"/>
      <c r="D37" s="947"/>
      <c r="E37" s="948"/>
      <c r="F37" s="649">
        <f t="shared" si="4"/>
        <v>0</v>
      </c>
      <c r="G37" s="650">
        <f t="shared" si="5"/>
        <v>0</v>
      </c>
      <c r="H37" s="722"/>
      <c r="I37" s="665"/>
      <c r="J37" s="662"/>
      <c r="K37" s="663"/>
      <c r="L37" s="663"/>
      <c r="M37" s="663"/>
      <c r="N37" s="663"/>
      <c r="O37" s="663"/>
      <c r="P37" s="663"/>
      <c r="Q37" s="663"/>
      <c r="R37" s="663"/>
      <c r="S37" s="663"/>
      <c r="T37" s="664"/>
      <c r="U37" s="664"/>
      <c r="V37" s="665"/>
    </row>
    <row r="38" spans="1:22" ht="22.5" customHeight="1">
      <c r="A38" s="657"/>
      <c r="B38" s="658"/>
      <c r="C38" s="659"/>
      <c r="D38" s="947"/>
      <c r="E38" s="948"/>
      <c r="F38" s="649">
        <f t="shared" si="4"/>
        <v>0</v>
      </c>
      <c r="G38" s="650">
        <f t="shared" si="5"/>
        <v>0</v>
      </c>
      <c r="H38" s="722"/>
      <c r="I38" s="665"/>
      <c r="J38" s="662"/>
      <c r="K38" s="663"/>
      <c r="L38" s="663"/>
      <c r="M38" s="663"/>
      <c r="N38" s="663"/>
      <c r="O38" s="663"/>
      <c r="P38" s="663"/>
      <c r="Q38" s="663"/>
      <c r="R38" s="663"/>
      <c r="S38" s="663"/>
      <c r="T38" s="664"/>
      <c r="U38" s="664"/>
      <c r="V38" s="665"/>
    </row>
    <row r="39" spans="1:22" ht="22.5" customHeight="1">
      <c r="A39" s="657"/>
      <c r="B39" s="658"/>
      <c r="C39" s="659"/>
      <c r="D39" s="947"/>
      <c r="E39" s="948"/>
      <c r="F39" s="649">
        <f t="shared" si="4"/>
        <v>0</v>
      </c>
      <c r="G39" s="650">
        <f t="shared" si="5"/>
        <v>0</v>
      </c>
      <c r="H39" s="722"/>
      <c r="I39" s="665"/>
      <c r="J39" s="662"/>
      <c r="K39" s="663"/>
      <c r="L39" s="663"/>
      <c r="M39" s="663"/>
      <c r="N39" s="663"/>
      <c r="O39" s="663"/>
      <c r="P39" s="663"/>
      <c r="Q39" s="663"/>
      <c r="R39" s="663"/>
      <c r="S39" s="663"/>
      <c r="T39" s="664"/>
      <c r="U39" s="664"/>
      <c r="V39" s="665"/>
    </row>
    <row r="40" spans="1:22" ht="22.5" customHeight="1">
      <c r="A40" s="657"/>
      <c r="B40" s="658"/>
      <c r="C40" s="659"/>
      <c r="D40" s="947"/>
      <c r="E40" s="948"/>
      <c r="F40" s="649">
        <f t="shared" si="4"/>
        <v>0</v>
      </c>
      <c r="G40" s="650">
        <f t="shared" si="5"/>
        <v>0</v>
      </c>
      <c r="H40" s="722"/>
      <c r="I40" s="665"/>
      <c r="J40" s="662"/>
      <c r="K40" s="663"/>
      <c r="L40" s="663"/>
      <c r="M40" s="663"/>
      <c r="N40" s="663"/>
      <c r="O40" s="663"/>
      <c r="P40" s="663"/>
      <c r="Q40" s="663"/>
      <c r="R40" s="663"/>
      <c r="S40" s="663"/>
      <c r="T40" s="664"/>
      <c r="U40" s="664"/>
      <c r="V40" s="665"/>
    </row>
    <row r="41" spans="1:22" ht="22.5" customHeight="1">
      <c r="A41" s="657"/>
      <c r="B41" s="658"/>
      <c r="C41" s="659"/>
      <c r="D41" s="947"/>
      <c r="E41" s="948"/>
      <c r="F41" s="649">
        <f t="shared" si="4"/>
        <v>0</v>
      </c>
      <c r="G41" s="650">
        <f t="shared" si="5"/>
        <v>0</v>
      </c>
      <c r="H41" s="722"/>
      <c r="I41" s="665"/>
      <c r="J41" s="662"/>
      <c r="K41" s="663"/>
      <c r="L41" s="663"/>
      <c r="M41" s="663"/>
      <c r="N41" s="663"/>
      <c r="O41" s="663"/>
      <c r="P41" s="663"/>
      <c r="Q41" s="663"/>
      <c r="R41" s="663"/>
      <c r="S41" s="663"/>
      <c r="T41" s="664"/>
      <c r="U41" s="664"/>
      <c r="V41" s="665"/>
    </row>
    <row r="42" spans="1:22" ht="22.5" customHeight="1">
      <c r="A42" s="657"/>
      <c r="B42" s="658"/>
      <c r="C42" s="659"/>
      <c r="D42" s="947"/>
      <c r="E42" s="948"/>
      <c r="F42" s="649">
        <f t="shared" si="4"/>
        <v>0</v>
      </c>
      <c r="G42" s="650">
        <f t="shared" si="5"/>
        <v>0</v>
      </c>
      <c r="H42" s="722"/>
      <c r="I42" s="665"/>
      <c r="J42" s="662"/>
      <c r="K42" s="663"/>
      <c r="L42" s="663"/>
      <c r="M42" s="663"/>
      <c r="N42" s="663"/>
      <c r="O42" s="663"/>
      <c r="P42" s="663"/>
      <c r="Q42" s="663"/>
      <c r="R42" s="663"/>
      <c r="S42" s="663"/>
      <c r="T42" s="664"/>
      <c r="U42" s="664"/>
      <c r="V42" s="665"/>
    </row>
    <row r="43" spans="1:22" ht="22.5" customHeight="1">
      <c r="A43" s="657"/>
      <c r="B43" s="658"/>
      <c r="C43" s="659"/>
      <c r="D43" s="947"/>
      <c r="E43" s="948"/>
      <c r="F43" s="649">
        <f t="shared" si="4"/>
        <v>0</v>
      </c>
      <c r="G43" s="650">
        <f t="shared" si="5"/>
        <v>0</v>
      </c>
      <c r="H43" s="722"/>
      <c r="I43" s="665"/>
      <c r="J43" s="662"/>
      <c r="K43" s="663"/>
      <c r="L43" s="663"/>
      <c r="M43" s="663"/>
      <c r="N43" s="663"/>
      <c r="O43" s="663"/>
      <c r="P43" s="663"/>
      <c r="Q43" s="663"/>
      <c r="R43" s="663"/>
      <c r="S43" s="663"/>
      <c r="T43" s="664"/>
      <c r="U43" s="664"/>
      <c r="V43" s="665"/>
    </row>
    <row r="44" spans="1:22" ht="22.5" customHeight="1">
      <c r="A44" s="657"/>
      <c r="B44" s="658"/>
      <c r="C44" s="659"/>
      <c r="D44" s="947"/>
      <c r="E44" s="948"/>
      <c r="F44" s="649">
        <f t="shared" si="4"/>
        <v>0</v>
      </c>
      <c r="G44" s="650">
        <f t="shared" si="5"/>
        <v>0</v>
      </c>
      <c r="H44" s="722"/>
      <c r="I44" s="665"/>
      <c r="J44" s="662"/>
      <c r="K44" s="663"/>
      <c r="L44" s="663"/>
      <c r="M44" s="663"/>
      <c r="N44" s="663"/>
      <c r="O44" s="663"/>
      <c r="P44" s="663"/>
      <c r="Q44" s="663"/>
      <c r="R44" s="663"/>
      <c r="S44" s="663"/>
      <c r="T44" s="664"/>
      <c r="U44" s="664"/>
      <c r="V44" s="665"/>
    </row>
    <row r="45" spans="1:22" ht="22.5" customHeight="1">
      <c r="A45" s="657"/>
      <c r="B45" s="658"/>
      <c r="C45" s="659"/>
      <c r="D45" s="947"/>
      <c r="E45" s="948"/>
      <c r="F45" s="649">
        <f t="shared" si="4"/>
        <v>0</v>
      </c>
      <c r="G45" s="650">
        <f t="shared" si="5"/>
        <v>0</v>
      </c>
      <c r="H45" s="722"/>
      <c r="I45" s="665"/>
      <c r="J45" s="662"/>
      <c r="K45" s="663"/>
      <c r="L45" s="663"/>
      <c r="M45" s="663"/>
      <c r="N45" s="663"/>
      <c r="O45" s="663"/>
      <c r="P45" s="663"/>
      <c r="Q45" s="663"/>
      <c r="R45" s="663"/>
      <c r="S45" s="663"/>
      <c r="T45" s="664"/>
      <c r="U45" s="664"/>
      <c r="V45" s="665"/>
    </row>
    <row r="46" spans="1:22" ht="22.5" customHeight="1">
      <c r="A46" s="657"/>
      <c r="B46" s="658"/>
      <c r="C46" s="659"/>
      <c r="D46" s="947"/>
      <c r="E46" s="948"/>
      <c r="F46" s="649">
        <f t="shared" si="4"/>
        <v>0</v>
      </c>
      <c r="G46" s="650">
        <f t="shared" si="5"/>
        <v>0</v>
      </c>
      <c r="H46" s="722"/>
      <c r="I46" s="665"/>
      <c r="J46" s="662"/>
      <c r="K46" s="663"/>
      <c r="L46" s="663"/>
      <c r="M46" s="663"/>
      <c r="N46" s="663"/>
      <c r="O46" s="663"/>
      <c r="P46" s="663"/>
      <c r="Q46" s="663"/>
      <c r="R46" s="663"/>
      <c r="S46" s="663"/>
      <c r="T46" s="664"/>
      <c r="U46" s="664"/>
      <c r="V46" s="665"/>
    </row>
    <row r="47" spans="1:22" ht="22.5" customHeight="1">
      <c r="A47" s="657"/>
      <c r="B47" s="658"/>
      <c r="C47" s="659"/>
      <c r="D47" s="947"/>
      <c r="E47" s="948"/>
      <c r="F47" s="649">
        <f>SUM(H47:I47)</f>
        <v>0</v>
      </c>
      <c r="G47" s="650">
        <f>SUM(J47:V47)</f>
        <v>0</v>
      </c>
      <c r="H47" s="722"/>
      <c r="I47" s="665"/>
      <c r="J47" s="662"/>
      <c r="K47" s="663"/>
      <c r="L47" s="663"/>
      <c r="M47" s="663"/>
      <c r="N47" s="663"/>
      <c r="O47" s="663"/>
      <c r="P47" s="663"/>
      <c r="Q47" s="663"/>
      <c r="R47" s="663"/>
      <c r="S47" s="663"/>
      <c r="T47" s="664"/>
      <c r="U47" s="664"/>
      <c r="V47" s="665"/>
    </row>
    <row r="48" spans="1:22" ht="22.5" customHeight="1">
      <c r="A48" s="657"/>
      <c r="B48" s="658"/>
      <c r="C48" s="659"/>
      <c r="D48" s="947"/>
      <c r="E48" s="948"/>
      <c r="F48" s="649">
        <f>SUM(H48:I48)</f>
        <v>0</v>
      </c>
      <c r="G48" s="650">
        <f>SUM(J48:V48)</f>
        <v>0</v>
      </c>
      <c r="H48" s="722"/>
      <c r="I48" s="665"/>
      <c r="J48" s="662"/>
      <c r="K48" s="663"/>
      <c r="L48" s="663"/>
      <c r="M48" s="663"/>
      <c r="N48" s="663"/>
      <c r="O48" s="663"/>
      <c r="P48" s="663"/>
      <c r="Q48" s="663"/>
      <c r="R48" s="663"/>
      <c r="S48" s="663"/>
      <c r="T48" s="664"/>
      <c r="U48" s="664"/>
      <c r="V48" s="665"/>
    </row>
    <row r="49" spans="1:22" ht="22.5" customHeight="1" thickBot="1">
      <c r="A49" s="657"/>
      <c r="B49" s="658"/>
      <c r="C49" s="659"/>
      <c r="D49" s="947"/>
      <c r="E49" s="948"/>
      <c r="F49" s="649">
        <f>SUM(H49:I49)</f>
        <v>0</v>
      </c>
      <c r="G49" s="650">
        <f>SUM(J49:V49)</f>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1012" t="s">
        <v>85</v>
      </c>
      <c r="E50" s="1013"/>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994" t="s">
        <v>86</v>
      </c>
      <c r="B51" s="995"/>
      <c r="C51" s="995"/>
      <c r="D51" s="996"/>
      <c r="E51" s="631">
        <f>'MO 1'!E51</f>
        <v>0</v>
      </c>
      <c r="F51" s="1033"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4'!J77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1095"/>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31" t="str">
        <f>H3</f>
        <v>Dues</v>
      </c>
      <c r="F58" s="1032"/>
      <c r="G58" s="1032"/>
      <c r="H58" s="863">
        <f>H50</f>
        <v>0</v>
      </c>
      <c r="I58" s="863"/>
      <c r="J58" s="843">
        <f>H58+'MO 4'!J58</f>
        <v>0</v>
      </c>
      <c r="K58" s="843"/>
      <c r="L58" s="773"/>
      <c r="M58" s="750"/>
      <c r="N58" s="695"/>
      <c r="O58" s="825"/>
      <c r="P58" s="826"/>
      <c r="Q58" s="750"/>
      <c r="R58" s="755"/>
      <c r="S58" s="825"/>
      <c r="T58" s="997"/>
    </row>
    <row r="59" spans="1:22" ht="24.95" customHeight="1" thickBot="1">
      <c r="A59" s="993"/>
      <c r="B59" s="993"/>
      <c r="C59" s="993"/>
      <c r="D59" s="993"/>
      <c r="E59" s="1029" t="str">
        <f>I3</f>
        <v>Other</v>
      </c>
      <c r="F59" s="1030"/>
      <c r="G59" s="1030"/>
      <c r="H59" s="830">
        <f>I50</f>
        <v>0</v>
      </c>
      <c r="I59" s="830"/>
      <c r="J59" s="1049">
        <f>H59+'MO 4'!J59</f>
        <v>0</v>
      </c>
      <c r="K59" s="1049"/>
      <c r="L59" s="773"/>
      <c r="M59" s="750"/>
      <c r="N59" s="695"/>
      <c r="O59" s="825"/>
      <c r="P59" s="826"/>
      <c r="Q59" s="750"/>
      <c r="R59" s="755"/>
      <c r="S59" s="825"/>
      <c r="T59" s="997"/>
    </row>
    <row r="60" spans="1:22" ht="30.75" customHeight="1" thickBot="1">
      <c r="B60" s="683"/>
      <c r="C60" s="683"/>
      <c r="D60" s="683"/>
      <c r="E60" s="1035" t="str">
        <f>'MO 1'!E60</f>
        <v>Total Income:</v>
      </c>
      <c r="F60" s="1036"/>
      <c r="G60" s="1037"/>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038" t="str">
        <f>'MO 1'!E61</f>
        <v>EXPENSES</v>
      </c>
      <c r="F61" s="1039"/>
      <c r="G61" s="1040"/>
      <c r="H61" s="1062">
        <f>C2</f>
        <v>0</v>
      </c>
      <c r="I61" s="1063"/>
      <c r="J61" s="1074" t="str">
        <f>J57</f>
        <v>Year to Date</v>
      </c>
      <c r="K61" s="1075"/>
      <c r="L61" s="773"/>
      <c r="M61" s="750"/>
      <c r="N61" s="695"/>
      <c r="O61" s="825"/>
      <c r="P61" s="826"/>
      <c r="Q61" s="750"/>
      <c r="R61" s="755"/>
      <c r="S61" s="825"/>
      <c r="T61" s="997"/>
    </row>
    <row r="62" spans="1:22" ht="24.95" customHeight="1">
      <c r="E62" s="1031" t="str">
        <f>J3</f>
        <v>CUPE Per Capita</v>
      </c>
      <c r="F62" s="1032"/>
      <c r="G62" s="1032"/>
      <c r="H62" s="863">
        <f>J50</f>
        <v>0</v>
      </c>
      <c r="I62" s="863"/>
      <c r="J62" s="843">
        <f>H62+'MO 4'!J62</f>
        <v>0</v>
      </c>
      <c r="K62" s="843"/>
      <c r="L62" s="773"/>
      <c r="M62" s="750"/>
      <c r="N62" s="695"/>
      <c r="O62" s="825"/>
      <c r="P62" s="826"/>
      <c r="Q62" s="750"/>
      <c r="R62" s="755"/>
      <c r="S62" s="825"/>
      <c r="T62" s="997"/>
    </row>
    <row r="63" spans="1:22" ht="24.95" customHeight="1">
      <c r="E63" s="1027" t="str">
        <f>K3</f>
        <v>Affiliation Fees</v>
      </c>
      <c r="F63" s="1028"/>
      <c r="G63" s="1028"/>
      <c r="H63" s="829">
        <f>K50</f>
        <v>0</v>
      </c>
      <c r="I63" s="829"/>
      <c r="J63" s="1045">
        <f>H63+'MO 4'!J63</f>
        <v>0</v>
      </c>
      <c r="K63" s="1045"/>
      <c r="L63" s="773"/>
      <c r="M63" s="750"/>
      <c r="N63" s="695"/>
      <c r="O63" s="825"/>
      <c r="P63" s="826"/>
      <c r="Q63" s="750"/>
      <c r="R63" s="755"/>
      <c r="S63" s="825"/>
      <c r="T63" s="997"/>
    </row>
    <row r="64" spans="1:22" ht="24.95" customHeight="1">
      <c r="E64" s="1027" t="str">
        <f>L3</f>
        <v>Salaries</v>
      </c>
      <c r="F64" s="1028"/>
      <c r="G64" s="1028"/>
      <c r="H64" s="829">
        <f>L50</f>
        <v>0</v>
      </c>
      <c r="I64" s="829"/>
      <c r="J64" s="1045">
        <f>H64+'MO 4'!J64</f>
        <v>0</v>
      </c>
      <c r="K64" s="1045"/>
      <c r="L64" s="773"/>
      <c r="M64" s="750"/>
      <c r="N64" s="695"/>
      <c r="O64" s="825"/>
      <c r="P64" s="826"/>
      <c r="Q64" s="750"/>
      <c r="R64" s="755"/>
      <c r="S64" s="825"/>
      <c r="T64" s="997"/>
    </row>
    <row r="65" spans="1:20" ht="24.95" customHeight="1">
      <c r="E65" s="1027" t="str">
        <f>M3</f>
        <v>Operating Expenses</v>
      </c>
      <c r="F65" s="1028"/>
      <c r="G65" s="1028"/>
      <c r="H65" s="829">
        <f>M50</f>
        <v>0</v>
      </c>
      <c r="I65" s="829"/>
      <c r="J65" s="1045">
        <f>H65+'MO 4'!J65</f>
        <v>0</v>
      </c>
      <c r="K65" s="1045"/>
      <c r="L65" s="773"/>
      <c r="M65" s="750"/>
      <c r="N65" s="695"/>
      <c r="O65" s="825"/>
      <c r="P65" s="826"/>
      <c r="Q65" s="750"/>
      <c r="R65" s="755"/>
      <c r="S65" s="825"/>
      <c r="T65" s="997"/>
    </row>
    <row r="66" spans="1:20" ht="24.95" customHeight="1">
      <c r="E66" s="1027" t="str">
        <f>N3</f>
        <v>Special Purchases</v>
      </c>
      <c r="F66" s="1028"/>
      <c r="G66" s="1028"/>
      <c r="H66" s="829">
        <f>N50</f>
        <v>0</v>
      </c>
      <c r="I66" s="829"/>
      <c r="J66" s="1045">
        <f>H66+'MO 4'!J66</f>
        <v>0</v>
      </c>
      <c r="K66" s="1045"/>
      <c r="L66" s="773"/>
      <c r="M66" s="750"/>
      <c r="N66" s="695"/>
      <c r="O66" s="825"/>
      <c r="P66" s="826"/>
      <c r="Q66" s="750"/>
      <c r="R66" s="755"/>
      <c r="S66" s="825"/>
      <c r="T66" s="997"/>
    </row>
    <row r="67" spans="1:20" ht="24.95" customHeight="1">
      <c r="E67" s="1027" t="str">
        <f>O3</f>
        <v>Executive Expenses</v>
      </c>
      <c r="F67" s="1028"/>
      <c r="G67" s="1028"/>
      <c r="H67" s="829">
        <f>O50</f>
        <v>0</v>
      </c>
      <c r="I67" s="829"/>
      <c r="J67" s="1045">
        <f>H67+'MO 4'!J67</f>
        <v>0</v>
      </c>
      <c r="K67" s="1045"/>
      <c r="L67" s="773"/>
      <c r="M67" s="750"/>
      <c r="N67" s="695"/>
      <c r="O67" s="825"/>
      <c r="P67" s="826"/>
      <c r="Q67" s="750"/>
      <c r="R67" s="755"/>
      <c r="S67" s="825"/>
      <c r="T67" s="997"/>
    </row>
    <row r="68" spans="1:20" ht="24.95" customHeight="1">
      <c r="E68" s="1046" t="str">
        <f>P3</f>
        <v>Bargaining Expenses</v>
      </c>
      <c r="F68" s="1047"/>
      <c r="G68" s="1048"/>
      <c r="H68" s="829">
        <f>P50</f>
        <v>0</v>
      </c>
      <c r="I68" s="829"/>
      <c r="J68" s="1045">
        <f>H68+'MO 4'!J68</f>
        <v>0</v>
      </c>
      <c r="K68" s="1045"/>
      <c r="L68" s="773"/>
      <c r="M68" s="750"/>
      <c r="N68" s="695"/>
      <c r="O68" s="825"/>
      <c r="P68" s="826"/>
      <c r="Q68" s="750"/>
      <c r="R68" s="755"/>
      <c r="S68" s="825"/>
      <c r="T68" s="997"/>
    </row>
    <row r="69" spans="1:20" ht="24.95" customHeight="1">
      <c r="E69" s="1027" t="str">
        <f>Q3</f>
        <v>Grievances/ Arbitration</v>
      </c>
      <c r="F69" s="1028"/>
      <c r="G69" s="1028"/>
      <c r="H69" s="829">
        <f>Q50</f>
        <v>0</v>
      </c>
      <c r="I69" s="829"/>
      <c r="J69" s="1045">
        <f>H69+'MO 4'!J69</f>
        <v>0</v>
      </c>
      <c r="K69" s="1045"/>
      <c r="L69" s="773"/>
      <c r="M69" s="750"/>
      <c r="N69" s="695"/>
      <c r="O69" s="825"/>
      <c r="P69" s="826"/>
      <c r="Q69" s="750"/>
      <c r="R69" s="755"/>
      <c r="S69" s="825"/>
      <c r="T69" s="997"/>
    </row>
    <row r="70" spans="1:20" ht="24.95" customHeight="1">
      <c r="E70" s="1046" t="str">
        <f>R3</f>
        <v>Committee Expenses</v>
      </c>
      <c r="F70" s="1047"/>
      <c r="G70" s="1048"/>
      <c r="H70" s="829">
        <f>R50</f>
        <v>0</v>
      </c>
      <c r="I70" s="829"/>
      <c r="J70" s="1045">
        <f>H70+'MO 4'!J70</f>
        <v>0</v>
      </c>
      <c r="K70" s="1045"/>
      <c r="L70" s="773"/>
      <c r="M70" s="750"/>
      <c r="N70" s="695"/>
      <c r="O70" s="825"/>
      <c r="P70" s="826"/>
      <c r="Q70" s="750"/>
      <c r="R70" s="755"/>
      <c r="S70" s="825"/>
      <c r="T70" s="997"/>
    </row>
    <row r="71" spans="1:20" ht="24.95" customHeight="1">
      <c r="E71" s="1046" t="str">
        <f>S3</f>
        <v>Conventions/ Conferences</v>
      </c>
      <c r="F71" s="1047"/>
      <c r="G71" s="1048"/>
      <c r="H71" s="829">
        <f>S50</f>
        <v>0</v>
      </c>
      <c r="I71" s="829"/>
      <c r="J71" s="1045">
        <f>H71+'MO 4'!J71</f>
        <v>0</v>
      </c>
      <c r="K71" s="1045"/>
      <c r="L71" s="773"/>
      <c r="M71" s="750"/>
      <c r="N71" s="695"/>
      <c r="O71" s="825"/>
      <c r="P71" s="826"/>
      <c r="Q71" s="750"/>
      <c r="R71" s="755"/>
      <c r="S71" s="825"/>
      <c r="T71" s="997"/>
    </row>
    <row r="72" spans="1:20" ht="24.95" customHeight="1">
      <c r="E72" s="1046" t="str">
        <f>T3</f>
        <v>Education</v>
      </c>
      <c r="F72" s="1047"/>
      <c r="G72" s="1048"/>
      <c r="H72" s="829">
        <f>T50</f>
        <v>0</v>
      </c>
      <c r="I72" s="829"/>
      <c r="J72" s="1045">
        <f>H72+'MO 4'!J72</f>
        <v>0</v>
      </c>
      <c r="K72" s="1045"/>
      <c r="L72" s="773"/>
      <c r="M72" s="750"/>
      <c r="N72" s="695"/>
      <c r="O72" s="825"/>
      <c r="P72" s="826"/>
      <c r="Q72" s="750"/>
      <c r="R72" s="755"/>
      <c r="S72" s="825"/>
      <c r="T72" s="997"/>
    </row>
    <row r="73" spans="1:20" ht="29.25" customHeight="1">
      <c r="E73" s="1046" t="str">
        <f>U3</f>
        <v>Contributions/ Donations</v>
      </c>
      <c r="F73" s="1047"/>
      <c r="G73" s="1048"/>
      <c r="H73" s="829">
        <f>U50</f>
        <v>0</v>
      </c>
      <c r="I73" s="829"/>
      <c r="J73" s="1045">
        <f>H73+'MO 4'!J73</f>
        <v>0</v>
      </c>
      <c r="K73" s="1045"/>
      <c r="L73" s="773"/>
      <c r="M73" s="750"/>
      <c r="N73" s="695"/>
      <c r="O73" s="825"/>
      <c r="P73" s="826"/>
      <c r="Q73" s="750"/>
      <c r="R73" s="755"/>
      <c r="S73" s="825"/>
      <c r="T73" s="997"/>
    </row>
    <row r="74" spans="1:20" ht="24.75" customHeight="1" thickBot="1">
      <c r="E74" s="1029" t="str">
        <f>V3</f>
        <v>Other</v>
      </c>
      <c r="F74" s="1030"/>
      <c r="G74" s="1030"/>
      <c r="H74" s="830">
        <f>V50</f>
        <v>0</v>
      </c>
      <c r="I74" s="830"/>
      <c r="J74" s="1049">
        <f>H74+'MO 4'!J74</f>
        <v>0</v>
      </c>
      <c r="K74" s="1049"/>
      <c r="L74" s="773"/>
      <c r="M74" s="750"/>
      <c r="N74" s="695"/>
      <c r="O74" s="825"/>
      <c r="P74" s="826"/>
      <c r="Q74" s="750"/>
      <c r="R74" s="755"/>
      <c r="S74" s="825"/>
      <c r="T74" s="997"/>
    </row>
    <row r="75" spans="1:20" ht="24.75" customHeight="1" thickBot="1">
      <c r="B75" s="696"/>
      <c r="C75" s="696"/>
      <c r="D75" s="696"/>
      <c r="E75" s="1064" t="str">
        <f>'MO 1'!E75</f>
        <v>Total Expenses:</v>
      </c>
      <c r="F75" s="1065"/>
      <c r="G75" s="1066"/>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050" t="str">
        <f>'MO 1'!E76</f>
        <v>Surplus (Deficit) for the Period:</v>
      </c>
      <c r="F76" s="1051"/>
      <c r="G76" s="1052"/>
      <c r="H76" s="831">
        <f>H60-H75</f>
        <v>0</v>
      </c>
      <c r="I76" s="832"/>
      <c r="J76" s="873"/>
      <c r="K76" s="874"/>
      <c r="L76" s="773"/>
      <c r="M76" s="750"/>
      <c r="N76" s="695"/>
      <c r="O76" s="825"/>
      <c r="P76" s="826"/>
      <c r="Q76" s="750"/>
      <c r="R76" s="755"/>
      <c r="S76" s="825"/>
      <c r="T76" s="997"/>
    </row>
    <row r="77" spans="1:20" ht="24.75" customHeight="1" thickBot="1">
      <c r="B77" s="696"/>
      <c r="C77" s="696"/>
      <c r="D77" s="696"/>
      <c r="E77" s="1022" t="s">
        <v>24</v>
      </c>
      <c r="F77" s="1023"/>
      <c r="G77" s="1023"/>
      <c r="H77" s="1023"/>
      <c r="I77" s="1024"/>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7">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7"/>
        <v>0</v>
      </c>
      <c r="L88" s="837"/>
      <c r="M88" s="752"/>
      <c r="N88" s="925" t="s">
        <v>114</v>
      </c>
      <c r="O88" s="926"/>
      <c r="P88" s="927"/>
      <c r="Q88" s="727">
        <f>Q54+Q55-Q87</f>
        <v>0</v>
      </c>
    </row>
    <row r="89" spans="1:21" ht="23.25" customHeight="1">
      <c r="A89" s="919"/>
      <c r="B89" s="920"/>
      <c r="C89" s="920"/>
      <c r="D89" s="920"/>
      <c r="E89" s="921"/>
      <c r="F89" s="709"/>
      <c r="G89" s="714"/>
      <c r="H89" s="711"/>
      <c r="I89" s="894"/>
      <c r="J89" s="895"/>
      <c r="K89" s="836">
        <f t="shared" si="7"/>
        <v>0</v>
      </c>
      <c r="L89" s="837"/>
      <c r="M89" s="751"/>
      <c r="N89" s="850" t="s">
        <v>115</v>
      </c>
      <c r="O89" s="851"/>
      <c r="P89" s="851"/>
      <c r="Q89" s="852"/>
    </row>
    <row r="90" spans="1:21" ht="23.25" customHeight="1">
      <c r="A90" s="919"/>
      <c r="B90" s="920"/>
      <c r="C90" s="920"/>
      <c r="D90" s="920"/>
      <c r="E90" s="921"/>
      <c r="F90" s="709"/>
      <c r="G90" s="714"/>
      <c r="H90" s="711"/>
      <c r="I90" s="894"/>
      <c r="J90" s="895"/>
      <c r="K90" s="836">
        <f t="shared" si="7"/>
        <v>0</v>
      </c>
      <c r="L90" s="837"/>
      <c r="M90" s="753"/>
      <c r="N90" s="853"/>
      <c r="O90" s="854"/>
      <c r="P90" s="854"/>
      <c r="Q90" s="855"/>
    </row>
    <row r="91" spans="1:21" ht="23.25" customHeight="1" thickBot="1">
      <c r="A91" s="919"/>
      <c r="B91" s="920"/>
      <c r="C91" s="920"/>
      <c r="D91" s="920"/>
      <c r="E91" s="921"/>
      <c r="F91" s="709"/>
      <c r="G91" s="714"/>
      <c r="H91" s="711"/>
      <c r="I91" s="894"/>
      <c r="J91" s="895"/>
      <c r="K91" s="836">
        <f t="shared" si="7"/>
        <v>0</v>
      </c>
      <c r="L91" s="837"/>
      <c r="M91" s="754"/>
      <c r="N91" s="856"/>
      <c r="O91" s="857"/>
      <c r="P91" s="857"/>
      <c r="Q91" s="858"/>
    </row>
    <row r="92" spans="1:21" ht="23.25" customHeight="1">
      <c r="A92" s="919"/>
      <c r="B92" s="920"/>
      <c r="C92" s="920"/>
      <c r="D92" s="920"/>
      <c r="E92" s="921"/>
      <c r="F92" s="709"/>
      <c r="G92" s="714"/>
      <c r="H92" s="711"/>
      <c r="I92" s="894"/>
      <c r="J92" s="895"/>
      <c r="K92" s="836">
        <f t="shared" si="7"/>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5">
      <c r="I94" s="719"/>
    </row>
    <row r="96" spans="1:21">
      <c r="I96" s="718"/>
    </row>
    <row r="97" spans="2:10">
      <c r="I97" s="718"/>
    </row>
    <row r="98" spans="2:10">
      <c r="I98" s="718"/>
    </row>
    <row r="99" spans="2:10">
      <c r="I99" s="718"/>
    </row>
    <row r="100" spans="2:10">
      <c r="I100" s="718"/>
      <c r="J100" s="718"/>
    </row>
    <row r="102" spans="2:10" ht="15">
      <c r="I102" s="719"/>
    </row>
    <row r="103" spans="2:10" ht="15">
      <c r="B103" s="720"/>
      <c r="C103" s="720"/>
      <c r="D103" s="720"/>
      <c r="E103" s="720"/>
      <c r="F103" s="720"/>
      <c r="G103" s="720"/>
      <c r="H103" s="720"/>
      <c r="I103" s="720"/>
    </row>
    <row r="104" spans="2:10" ht="15">
      <c r="B104" s="720"/>
      <c r="C104" s="720"/>
      <c r="D104" s="720"/>
      <c r="E104" s="720"/>
      <c r="F104" s="720"/>
      <c r="G104" s="720"/>
      <c r="H104" s="720"/>
      <c r="I104" s="720"/>
    </row>
    <row r="105" spans="2:10" ht="15">
      <c r="B105" s="720"/>
      <c r="C105" s="720"/>
      <c r="D105" s="720"/>
      <c r="E105" s="720"/>
      <c r="F105" s="720"/>
      <c r="G105" s="720"/>
      <c r="H105" s="720"/>
      <c r="I105" s="720"/>
    </row>
  </sheetData>
  <sheetProtection algorithmName="SHA-512" hashValue="QnkoEEZVuqPZM55yaMxoVgaMK3hA0FbcdkltaeG35j+ntKXktyjSC6XtYVwP+EjvsgjtRlmJKeivETv6qMfgtA==" saltValue="2RQxCFBg1X0c72kWkEwBtQ==" spinCount="100000" sheet="1" formatCells="0" formatColumns="0" formatRows="0" insertColumns="0" insertRows="0" insertHyperlinks="0" deleteRows="0"/>
  <mergeCells count="239">
    <mergeCell ref="R56:T56"/>
    <mergeCell ref="S57:T57"/>
    <mergeCell ref="A2:B2"/>
    <mergeCell ref="E60:G60"/>
    <mergeCell ref="E53:I53"/>
    <mergeCell ref="D19:E19"/>
    <mergeCell ref="H2:I2"/>
    <mergeCell ref="D18:E18"/>
    <mergeCell ref="D22:E22"/>
    <mergeCell ref="F2:G2"/>
    <mergeCell ref="O58:P58"/>
    <mergeCell ref="O60:P60"/>
    <mergeCell ref="M53:P53"/>
    <mergeCell ref="O59:P59"/>
    <mergeCell ref="A58:D59"/>
    <mergeCell ref="E59:G59"/>
    <mergeCell ref="J59:K59"/>
    <mergeCell ref="J58:K58"/>
    <mergeCell ref="J60:K60"/>
    <mergeCell ref="E57:G57"/>
    <mergeCell ref="F51:G51"/>
    <mergeCell ref="D20:E20"/>
    <mergeCell ref="D31:E31"/>
    <mergeCell ref="D36:E36"/>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S74:T74"/>
    <mergeCell ref="E72:G72"/>
    <mergeCell ref="H72:I72"/>
    <mergeCell ref="E69:G69"/>
    <mergeCell ref="S62:T62"/>
    <mergeCell ref="S63:T63"/>
    <mergeCell ref="S67:T67"/>
    <mergeCell ref="S73:T73"/>
    <mergeCell ref="S71:T71"/>
    <mergeCell ref="S61:T61"/>
    <mergeCell ref="S82:T82"/>
    <mergeCell ref="S83:T83"/>
    <mergeCell ref="O85:P85"/>
    <mergeCell ref="O84:P84"/>
    <mergeCell ref="S84:T84"/>
    <mergeCell ref="S85:T85"/>
    <mergeCell ref="O83:P83"/>
    <mergeCell ref="S86:T86"/>
    <mergeCell ref="O79:P79"/>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D17:E17"/>
    <mergeCell ref="D47:E47"/>
    <mergeCell ref="H73:I73"/>
    <mergeCell ref="E56:I56"/>
    <mergeCell ref="H57:I57"/>
    <mergeCell ref="E58:G58"/>
    <mergeCell ref="D33:E33"/>
    <mergeCell ref="D34:E34"/>
    <mergeCell ref="H69:I69"/>
    <mergeCell ref="E65:G65"/>
    <mergeCell ref="H65:I65"/>
    <mergeCell ref="A61:D61"/>
    <mergeCell ref="H54:I54"/>
    <mergeCell ref="E70:G70"/>
    <mergeCell ref="H67:I67"/>
    <mergeCell ref="H58:I58"/>
    <mergeCell ref="H59:I59"/>
    <mergeCell ref="E64:G64"/>
    <mergeCell ref="H51:I51"/>
    <mergeCell ref="E63:G63"/>
    <mergeCell ref="D28:E28"/>
    <mergeCell ref="D25:E25"/>
    <mergeCell ref="D39:E39"/>
    <mergeCell ref="D40:E40"/>
    <mergeCell ref="D41:E41"/>
    <mergeCell ref="D42:E42"/>
    <mergeCell ref="D23:E23"/>
    <mergeCell ref="D37:E37"/>
    <mergeCell ref="D38:E38"/>
    <mergeCell ref="D32:E32"/>
    <mergeCell ref="O61:P61"/>
    <mergeCell ref="O62:P62"/>
    <mergeCell ref="J62:K62"/>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E54:F54"/>
    <mergeCell ref="D49:E49"/>
    <mergeCell ref="E62:G62"/>
    <mergeCell ref="H60:I60"/>
    <mergeCell ref="E61:G61"/>
    <mergeCell ref="H61:I61"/>
    <mergeCell ref="H63:I63"/>
    <mergeCell ref="J61:K61"/>
    <mergeCell ref="O65:P65"/>
    <mergeCell ref="O64:P64"/>
    <mergeCell ref="O73:P73"/>
    <mergeCell ref="O77:P77"/>
    <mergeCell ref="J75:K75"/>
    <mergeCell ref="J76:K76"/>
    <mergeCell ref="J74:K74"/>
    <mergeCell ref="O74:P74"/>
    <mergeCell ref="J72:K72"/>
    <mergeCell ref="J77:K77"/>
    <mergeCell ref="J64:K64"/>
    <mergeCell ref="J68:K68"/>
    <mergeCell ref="J65:K65"/>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E76:G76"/>
    <mergeCell ref="A88:E88"/>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2:P92"/>
    <mergeCell ref="N93:P93"/>
    <mergeCell ref="K90:L90"/>
    <mergeCell ref="A87:E87"/>
    <mergeCell ref="A83:L83"/>
    <mergeCell ref="A86:E86"/>
    <mergeCell ref="K86:L86"/>
    <mergeCell ref="J80:K80"/>
    <mergeCell ref="I84:J85"/>
    <mergeCell ref="I86:J86"/>
    <mergeCell ref="H62:I62"/>
    <mergeCell ref="J66:K66"/>
    <mergeCell ref="J67:K67"/>
    <mergeCell ref="E67:G67"/>
    <mergeCell ref="H66:I66"/>
    <mergeCell ref="J63:K63"/>
    <mergeCell ref="E66:G66"/>
    <mergeCell ref="H76:I76"/>
    <mergeCell ref="J69:K69"/>
    <mergeCell ref="H71:I71"/>
    <mergeCell ref="H75:I75"/>
    <mergeCell ref="K84:L85"/>
    <mergeCell ref="H64:I64"/>
    <mergeCell ref="E74:G74"/>
    <mergeCell ref="E73:G73"/>
    <mergeCell ref="E75:G75"/>
    <mergeCell ref="D3:E3"/>
    <mergeCell ref="D13:E13"/>
    <mergeCell ref="D12:E12"/>
    <mergeCell ref="D4:E4"/>
    <mergeCell ref="C2:D2"/>
    <mergeCell ref="H1:V1"/>
    <mergeCell ref="J2:V2"/>
    <mergeCell ref="D46:E46"/>
    <mergeCell ref="D43:E43"/>
    <mergeCell ref="D44:E44"/>
    <mergeCell ref="D45:E45"/>
    <mergeCell ref="F1:G1"/>
    <mergeCell ref="D5:E5"/>
    <mergeCell ref="D6:E6"/>
    <mergeCell ref="D7:E7"/>
    <mergeCell ref="D8:E8"/>
    <mergeCell ref="D9:E9"/>
    <mergeCell ref="D11:E11"/>
    <mergeCell ref="D10:E10"/>
    <mergeCell ref="D29:E29"/>
    <mergeCell ref="D27:E27"/>
    <mergeCell ref="D14:E14"/>
    <mergeCell ref="D15:E15"/>
    <mergeCell ref="D16:E16"/>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HERE'!I13</f>
        <v>0</v>
      </c>
      <c r="D2" s="969"/>
      <c r="E2" s="748">
        <f>'BEGIN HERE'!J13</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2.5" customHeight="1">
      <c r="A4" s="646"/>
      <c r="B4" s="647"/>
      <c r="C4" s="648"/>
      <c r="D4" s="1084"/>
      <c r="E4" s="1085"/>
      <c r="F4" s="649">
        <f t="shared" ref="F4:F9" si="0">SUM(H4:I4)</f>
        <v>0</v>
      </c>
      <c r="G4" s="650">
        <f t="shared" ref="G4:G19" si="1">SUM(J4:V4)</f>
        <v>0</v>
      </c>
      <c r="H4" s="739"/>
      <c r="I4" s="740"/>
      <c r="J4" s="653"/>
      <c r="K4" s="654"/>
      <c r="L4" s="654"/>
      <c r="M4" s="654"/>
      <c r="N4" s="654"/>
      <c r="O4" s="654"/>
      <c r="P4" s="654"/>
      <c r="Q4" s="654"/>
      <c r="R4" s="654"/>
      <c r="S4" s="654"/>
      <c r="T4" s="655"/>
      <c r="U4" s="655"/>
      <c r="V4" s="656"/>
    </row>
    <row r="5" spans="1:24" ht="22.5" customHeight="1">
      <c r="A5" s="657"/>
      <c r="B5" s="658"/>
      <c r="C5" s="659"/>
      <c r="D5" s="952"/>
      <c r="E5" s="953"/>
      <c r="F5" s="649">
        <f t="shared" si="0"/>
        <v>0</v>
      </c>
      <c r="G5" s="650">
        <f t="shared" si="1"/>
        <v>0</v>
      </c>
      <c r="H5" s="741"/>
      <c r="I5" s="665"/>
      <c r="J5" s="662"/>
      <c r="K5" s="663"/>
      <c r="L5" s="663"/>
      <c r="M5" s="663"/>
      <c r="N5" s="663"/>
      <c r="O5" s="663"/>
      <c r="P5" s="663"/>
      <c r="Q5" s="663"/>
      <c r="R5" s="663"/>
      <c r="S5" s="663"/>
      <c r="T5" s="664"/>
      <c r="U5" s="664"/>
      <c r="V5" s="665"/>
    </row>
    <row r="6" spans="1:24" ht="23.1" customHeight="1">
      <c r="A6" s="657"/>
      <c r="B6" s="658"/>
      <c r="C6" s="659"/>
      <c r="D6" s="952"/>
      <c r="E6" s="953"/>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ref="F11:F35" si="2">SUM(H11:I11)</f>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2"/>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SUM(H13:I13)</f>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2"/>
        <v>0</v>
      </c>
      <c r="G34" s="650">
        <f t="shared" si="3"/>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2"/>
        <v>0</v>
      </c>
      <c r="G35" s="650">
        <f t="shared" si="3"/>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4">SUM(H36:I36)</f>
        <v>0</v>
      </c>
      <c r="G36" s="650">
        <f t="shared" ref="G36:G46" si="5">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4"/>
        <v>0</v>
      </c>
      <c r="G37" s="650">
        <f t="shared" si="5"/>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4"/>
        <v>0</v>
      </c>
      <c r="G38" s="650">
        <f t="shared" si="5"/>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4"/>
        <v>0</v>
      </c>
      <c r="G39" s="650">
        <f t="shared" si="5"/>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4"/>
        <v>0</v>
      </c>
      <c r="G40" s="650">
        <f t="shared" si="5"/>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4"/>
        <v>0</v>
      </c>
      <c r="G41" s="650">
        <f t="shared" si="5"/>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4"/>
        <v>0</v>
      </c>
      <c r="G42" s="650">
        <f t="shared" si="5"/>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4"/>
        <v>0</v>
      </c>
      <c r="G43" s="650">
        <f t="shared" si="5"/>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4"/>
        <v>0</v>
      </c>
      <c r="G44" s="650">
        <f t="shared" si="5"/>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4"/>
        <v>0</v>
      </c>
      <c r="G45" s="650">
        <f t="shared" si="5"/>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4"/>
        <v>0</v>
      </c>
      <c r="G46" s="650">
        <f t="shared" si="5"/>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994" t="s">
        <v>86</v>
      </c>
      <c r="B51" s="995"/>
      <c r="C51" s="995"/>
      <c r="D51" s="996"/>
      <c r="E51" s="631">
        <f>'MO 1'!E51</f>
        <v>0</v>
      </c>
      <c r="F51" s="1115" t="str">
        <f>'MO 1'!F51</f>
        <v>TOTAL INCOME:</v>
      </c>
      <c r="G51" s="1116"/>
      <c r="H51" s="1130">
        <f>I50+H50</f>
        <v>0</v>
      </c>
      <c r="I51" s="1131"/>
      <c r="J51" s="1132"/>
      <c r="K51" s="1133"/>
      <c r="L51" s="1133"/>
      <c r="M51" s="635"/>
      <c r="N51" s="1129" t="str">
        <f>'MO 1'!N51</f>
        <v>TOTAL EXPENSES:</v>
      </c>
      <c r="O51" s="1116"/>
      <c r="P51" s="1096">
        <f>SUM(J50:V50)</f>
        <v>0</v>
      </c>
      <c r="Q51" s="1097"/>
      <c r="R51" s="636"/>
      <c r="S51" s="636"/>
      <c r="T51" s="636"/>
      <c r="U51" s="636"/>
      <c r="V51" s="637"/>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5'!J77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87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113" t="str">
        <f>H3</f>
        <v>Dues</v>
      </c>
      <c r="F58" s="1114"/>
      <c r="G58" s="1114"/>
      <c r="H58" s="863">
        <f>H50</f>
        <v>0</v>
      </c>
      <c r="I58" s="863"/>
      <c r="J58" s="843">
        <f>H58+'MO 5'!J58</f>
        <v>0</v>
      </c>
      <c r="K58" s="843"/>
      <c r="L58" s="773"/>
      <c r="M58" s="750"/>
      <c r="N58" s="695"/>
      <c r="O58" s="825"/>
      <c r="P58" s="826"/>
      <c r="Q58" s="750"/>
      <c r="R58" s="755"/>
      <c r="S58" s="825"/>
      <c r="T58" s="997"/>
    </row>
    <row r="59" spans="1:22" ht="24.95" customHeight="1" thickBot="1">
      <c r="A59" s="993"/>
      <c r="B59" s="993"/>
      <c r="C59" s="993"/>
      <c r="D59" s="993"/>
      <c r="E59" s="1111" t="str">
        <f>I3</f>
        <v>Other</v>
      </c>
      <c r="F59" s="1112"/>
      <c r="G59" s="1112"/>
      <c r="H59" s="830">
        <f>I50</f>
        <v>0</v>
      </c>
      <c r="I59" s="830"/>
      <c r="J59" s="1049">
        <f>H59+'MO 5'!J59</f>
        <v>0</v>
      </c>
      <c r="K59" s="1049"/>
      <c r="L59" s="773"/>
      <c r="M59" s="750"/>
      <c r="N59" s="695"/>
      <c r="O59" s="825"/>
      <c r="P59" s="826"/>
      <c r="Q59" s="750"/>
      <c r="R59" s="755"/>
      <c r="S59" s="825"/>
      <c r="T59" s="997"/>
    </row>
    <row r="60" spans="1:22" ht="30.75" customHeight="1" thickBot="1">
      <c r="B60" s="683"/>
      <c r="C60" s="683"/>
      <c r="D60" s="683"/>
      <c r="E60" s="1100" t="str">
        <f>'MO 1'!E60</f>
        <v>Total Income:</v>
      </c>
      <c r="F60" s="1101"/>
      <c r="G60" s="1102"/>
      <c r="H60" s="1064">
        <f>SUM(H58:H59)</f>
        <v>0</v>
      </c>
      <c r="I60" s="1066"/>
      <c r="J60" s="1098">
        <f>SUM(J58:J59)</f>
        <v>0</v>
      </c>
      <c r="K60" s="1099"/>
      <c r="L60" s="773"/>
      <c r="M60" s="750"/>
      <c r="N60" s="695"/>
      <c r="O60" s="825"/>
      <c r="P60" s="826"/>
      <c r="Q60" s="750"/>
      <c r="R60" s="755"/>
      <c r="S60" s="825"/>
      <c r="T60" s="997"/>
    </row>
    <row r="61" spans="1:22" ht="24.95" customHeight="1" thickBot="1">
      <c r="A61" s="993"/>
      <c r="B61" s="993"/>
      <c r="C61" s="993"/>
      <c r="D61" s="993"/>
      <c r="E61" s="1108" t="str">
        <f>'MO 1'!E61</f>
        <v>EXPENSES</v>
      </c>
      <c r="F61" s="1109"/>
      <c r="G61" s="1110"/>
      <c r="H61" s="1062">
        <f>C2</f>
        <v>0</v>
      </c>
      <c r="I61" s="1063"/>
      <c r="J61" s="1074" t="str">
        <f>J57</f>
        <v>Year to Date</v>
      </c>
      <c r="K61" s="1075"/>
      <c r="L61" s="773"/>
      <c r="M61" s="750"/>
      <c r="N61" s="695"/>
      <c r="O61" s="825"/>
      <c r="P61" s="826"/>
      <c r="Q61" s="750"/>
      <c r="R61" s="755"/>
      <c r="S61" s="825"/>
      <c r="T61" s="997"/>
    </row>
    <row r="62" spans="1:22" ht="24.95" customHeight="1">
      <c r="E62" s="1113" t="str">
        <f>J3</f>
        <v>CUPE Per Capita</v>
      </c>
      <c r="F62" s="1114"/>
      <c r="G62" s="1114"/>
      <c r="H62" s="863">
        <f>J50</f>
        <v>0</v>
      </c>
      <c r="I62" s="863"/>
      <c r="J62" s="843">
        <f>H62+'MO 5'!J62</f>
        <v>0</v>
      </c>
      <c r="K62" s="843"/>
      <c r="L62" s="773"/>
      <c r="M62" s="750"/>
      <c r="N62" s="695"/>
      <c r="O62" s="825"/>
      <c r="P62" s="826"/>
      <c r="Q62" s="750"/>
      <c r="R62" s="755"/>
      <c r="S62" s="825"/>
      <c r="T62" s="997"/>
    </row>
    <row r="63" spans="1:22" ht="24.95" customHeight="1">
      <c r="E63" s="1103" t="str">
        <f>K3</f>
        <v>Affiliation Fees</v>
      </c>
      <c r="F63" s="1104"/>
      <c r="G63" s="1104"/>
      <c r="H63" s="829">
        <f>K50</f>
        <v>0</v>
      </c>
      <c r="I63" s="829"/>
      <c r="J63" s="1045">
        <f>H63+'MO 5'!J63</f>
        <v>0</v>
      </c>
      <c r="K63" s="1045"/>
      <c r="L63" s="773"/>
      <c r="M63" s="750"/>
      <c r="N63" s="695"/>
      <c r="O63" s="825"/>
      <c r="P63" s="826"/>
      <c r="Q63" s="750"/>
      <c r="R63" s="755"/>
      <c r="S63" s="825"/>
      <c r="T63" s="997"/>
    </row>
    <row r="64" spans="1:22" ht="24.95" customHeight="1">
      <c r="E64" s="1103" t="str">
        <f>L3</f>
        <v>Salaries</v>
      </c>
      <c r="F64" s="1104"/>
      <c r="G64" s="1104"/>
      <c r="H64" s="829">
        <f>L50</f>
        <v>0</v>
      </c>
      <c r="I64" s="829"/>
      <c r="J64" s="1045">
        <f>H64+'MO 5'!J64</f>
        <v>0</v>
      </c>
      <c r="K64" s="1045"/>
      <c r="L64" s="773"/>
      <c r="M64" s="750"/>
      <c r="N64" s="695"/>
      <c r="O64" s="825"/>
      <c r="P64" s="826"/>
      <c r="Q64" s="750"/>
      <c r="R64" s="755"/>
      <c r="S64" s="825"/>
      <c r="T64" s="997"/>
    </row>
    <row r="65" spans="1:20" ht="24.95" customHeight="1">
      <c r="E65" s="1103" t="str">
        <f>M3</f>
        <v>Operating Expenses</v>
      </c>
      <c r="F65" s="1104"/>
      <c r="G65" s="1104"/>
      <c r="H65" s="829">
        <f>M50</f>
        <v>0</v>
      </c>
      <c r="I65" s="829"/>
      <c r="J65" s="1045">
        <f>H65+'MO 5'!J65</f>
        <v>0</v>
      </c>
      <c r="K65" s="1045"/>
      <c r="L65" s="773"/>
      <c r="M65" s="750"/>
      <c r="N65" s="695"/>
      <c r="O65" s="825"/>
      <c r="P65" s="826"/>
      <c r="Q65" s="750"/>
      <c r="R65" s="755"/>
      <c r="S65" s="825"/>
      <c r="T65" s="997"/>
    </row>
    <row r="66" spans="1:20" ht="24.95" customHeight="1">
      <c r="E66" s="1103" t="str">
        <f>N3</f>
        <v>Special Purchases</v>
      </c>
      <c r="F66" s="1104"/>
      <c r="G66" s="1104"/>
      <c r="H66" s="829">
        <f>N50</f>
        <v>0</v>
      </c>
      <c r="I66" s="829"/>
      <c r="J66" s="1045">
        <f>H66+'MO 5'!J66</f>
        <v>0</v>
      </c>
      <c r="K66" s="1045"/>
      <c r="L66" s="773"/>
      <c r="M66" s="750"/>
      <c r="N66" s="695"/>
      <c r="O66" s="825"/>
      <c r="P66" s="826"/>
      <c r="Q66" s="750"/>
      <c r="R66" s="755"/>
      <c r="S66" s="825"/>
      <c r="T66" s="997"/>
    </row>
    <row r="67" spans="1:20" ht="24.95" customHeight="1">
      <c r="E67" s="1103" t="str">
        <f>O3</f>
        <v>Executive Expenses</v>
      </c>
      <c r="F67" s="1104"/>
      <c r="G67" s="1104"/>
      <c r="H67" s="829">
        <f>O50</f>
        <v>0</v>
      </c>
      <c r="I67" s="829"/>
      <c r="J67" s="1045">
        <f>H67+'MO 5'!J67</f>
        <v>0</v>
      </c>
      <c r="K67" s="1045"/>
      <c r="L67" s="773"/>
      <c r="M67" s="750"/>
      <c r="N67" s="695"/>
      <c r="O67" s="825"/>
      <c r="P67" s="826"/>
      <c r="Q67" s="750"/>
      <c r="R67" s="755"/>
      <c r="S67" s="825"/>
      <c r="T67" s="997"/>
    </row>
    <row r="68" spans="1:20" ht="24.95" customHeight="1">
      <c r="E68" s="1105" t="str">
        <f>P3</f>
        <v>Bargaining Expenses</v>
      </c>
      <c r="F68" s="1106"/>
      <c r="G68" s="1107"/>
      <c r="H68" s="829">
        <f>P50</f>
        <v>0</v>
      </c>
      <c r="I68" s="829"/>
      <c r="J68" s="1045">
        <f>H68+'MO 5'!J68</f>
        <v>0</v>
      </c>
      <c r="K68" s="1045"/>
      <c r="L68" s="773"/>
      <c r="M68" s="750"/>
      <c r="N68" s="695"/>
      <c r="O68" s="825"/>
      <c r="P68" s="826"/>
      <c r="Q68" s="750"/>
      <c r="R68" s="755"/>
      <c r="S68" s="825"/>
      <c r="T68" s="997"/>
    </row>
    <row r="69" spans="1:20" ht="24.95" customHeight="1">
      <c r="E69" s="1103" t="str">
        <f>Q3</f>
        <v>Grievances/ Arbitration</v>
      </c>
      <c r="F69" s="1104"/>
      <c r="G69" s="1104"/>
      <c r="H69" s="829">
        <f>Q50</f>
        <v>0</v>
      </c>
      <c r="I69" s="829"/>
      <c r="J69" s="1045">
        <f>H69+'MO 5'!J69</f>
        <v>0</v>
      </c>
      <c r="K69" s="1045"/>
      <c r="L69" s="773"/>
      <c r="M69" s="750"/>
      <c r="N69" s="695"/>
      <c r="O69" s="825"/>
      <c r="P69" s="826"/>
      <c r="Q69" s="750"/>
      <c r="R69" s="755"/>
      <c r="S69" s="825"/>
      <c r="T69" s="997"/>
    </row>
    <row r="70" spans="1:20" ht="24.95" customHeight="1">
      <c r="E70" s="1105" t="str">
        <f>R3</f>
        <v>Committee Expenses</v>
      </c>
      <c r="F70" s="1106"/>
      <c r="G70" s="1107"/>
      <c r="H70" s="829">
        <f>R50</f>
        <v>0</v>
      </c>
      <c r="I70" s="829"/>
      <c r="J70" s="1045">
        <f>H70+'MO 5'!J70</f>
        <v>0</v>
      </c>
      <c r="K70" s="1045"/>
      <c r="L70" s="773"/>
      <c r="M70" s="750"/>
      <c r="N70" s="695"/>
      <c r="O70" s="825"/>
      <c r="P70" s="826"/>
      <c r="Q70" s="750"/>
      <c r="R70" s="755"/>
      <c r="S70" s="825"/>
      <c r="T70" s="997"/>
    </row>
    <row r="71" spans="1:20" ht="24.95" customHeight="1">
      <c r="E71" s="1105" t="str">
        <f>S3</f>
        <v>Conventions/ Conferences</v>
      </c>
      <c r="F71" s="1106"/>
      <c r="G71" s="1107"/>
      <c r="H71" s="829">
        <f>S50</f>
        <v>0</v>
      </c>
      <c r="I71" s="829"/>
      <c r="J71" s="1045">
        <f>H71+'MO 5'!J71</f>
        <v>0</v>
      </c>
      <c r="K71" s="1045"/>
      <c r="L71" s="773"/>
      <c r="M71" s="750"/>
      <c r="N71" s="695"/>
      <c r="O71" s="825"/>
      <c r="P71" s="826"/>
      <c r="Q71" s="750"/>
      <c r="R71" s="755"/>
      <c r="S71" s="825"/>
      <c r="T71" s="997"/>
    </row>
    <row r="72" spans="1:20" ht="24.95" customHeight="1">
      <c r="E72" s="1105" t="str">
        <f>T3</f>
        <v>Education</v>
      </c>
      <c r="F72" s="1106"/>
      <c r="G72" s="1107"/>
      <c r="H72" s="829">
        <f>T50</f>
        <v>0</v>
      </c>
      <c r="I72" s="829"/>
      <c r="J72" s="1045">
        <f>H72+'MO 5'!J72</f>
        <v>0</v>
      </c>
      <c r="K72" s="1045"/>
      <c r="L72" s="773"/>
      <c r="M72" s="750"/>
      <c r="N72" s="695"/>
      <c r="O72" s="825"/>
      <c r="P72" s="826"/>
      <c r="Q72" s="750"/>
      <c r="R72" s="755"/>
      <c r="S72" s="825"/>
      <c r="T72" s="997"/>
    </row>
    <row r="73" spans="1:20" ht="29.25" customHeight="1">
      <c r="E73" s="1105" t="str">
        <f>U3</f>
        <v>Contributions/ Donations</v>
      </c>
      <c r="F73" s="1106"/>
      <c r="G73" s="1107"/>
      <c r="H73" s="829">
        <f>U50</f>
        <v>0</v>
      </c>
      <c r="I73" s="829"/>
      <c r="J73" s="1045">
        <f>H73+'MO 5'!J73</f>
        <v>0</v>
      </c>
      <c r="K73" s="1045"/>
      <c r="L73" s="773"/>
      <c r="M73" s="750"/>
      <c r="N73" s="695"/>
      <c r="O73" s="825"/>
      <c r="P73" s="826"/>
      <c r="Q73" s="750"/>
      <c r="R73" s="755"/>
      <c r="S73" s="825"/>
      <c r="T73" s="997"/>
    </row>
    <row r="74" spans="1:20" ht="24.75" customHeight="1" thickBot="1">
      <c r="E74" s="1111" t="str">
        <f>V3</f>
        <v>Other</v>
      </c>
      <c r="F74" s="1112"/>
      <c r="G74" s="1112"/>
      <c r="H74" s="830">
        <f>V50</f>
        <v>0</v>
      </c>
      <c r="I74" s="830"/>
      <c r="J74" s="1049">
        <f>H74+'MO 5'!J74</f>
        <v>0</v>
      </c>
      <c r="K74" s="1049"/>
      <c r="L74" s="773"/>
      <c r="M74" s="750"/>
      <c r="N74" s="695"/>
      <c r="O74" s="825"/>
      <c r="P74" s="826"/>
      <c r="Q74" s="750"/>
      <c r="R74" s="755"/>
      <c r="S74" s="825"/>
      <c r="T74" s="997"/>
    </row>
    <row r="75" spans="1:20" ht="24.75" customHeight="1" thickBot="1">
      <c r="B75" s="696"/>
      <c r="C75" s="696"/>
      <c r="D75" s="696"/>
      <c r="E75" s="1120" t="str">
        <f>'MO 1'!E75</f>
        <v>Total Expenses:</v>
      </c>
      <c r="F75" s="1121"/>
      <c r="G75" s="1122"/>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117" t="str">
        <f>'MO 1'!E76</f>
        <v>Surplus (Deficit) for the Period:</v>
      </c>
      <c r="F76" s="1118"/>
      <c r="G76" s="1119"/>
      <c r="H76" s="831">
        <f>H60-H75</f>
        <v>0</v>
      </c>
      <c r="I76" s="832"/>
      <c r="J76" s="873"/>
      <c r="K76" s="874"/>
      <c r="L76" s="773"/>
      <c r="M76" s="750"/>
      <c r="N76" s="695"/>
      <c r="O76" s="825"/>
      <c r="P76" s="826"/>
      <c r="Q76" s="750"/>
      <c r="R76" s="755"/>
      <c r="S76" s="825"/>
      <c r="T76" s="997"/>
    </row>
    <row r="77" spans="1:20" ht="24.75" customHeight="1" thickBot="1">
      <c r="B77" s="696"/>
      <c r="C77" s="696"/>
      <c r="D77" s="696"/>
      <c r="E77" s="1126" t="s">
        <v>24</v>
      </c>
      <c r="F77" s="1127"/>
      <c r="G77" s="1127"/>
      <c r="H77" s="1127"/>
      <c r="I77" s="112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42"/>
      <c r="O86" s="1123"/>
      <c r="P86" s="1124"/>
      <c r="Q86" s="761"/>
      <c r="R86" s="759"/>
      <c r="S86" s="1125"/>
      <c r="T86" s="1008"/>
    </row>
    <row r="87" spans="1:21" ht="23.25" customHeight="1" thickBot="1">
      <c r="A87" s="919"/>
      <c r="B87" s="920"/>
      <c r="C87" s="920"/>
      <c r="D87" s="920"/>
      <c r="E87" s="921"/>
      <c r="F87" s="709"/>
      <c r="G87" s="710"/>
      <c r="H87" s="711"/>
      <c r="I87" s="894"/>
      <c r="J87" s="895"/>
      <c r="K87" s="836">
        <f t="shared" ref="K87:K92" si="7">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7"/>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7"/>
        <v>0</v>
      </c>
      <c r="L89" s="837"/>
      <c r="M89" s="751"/>
      <c r="N89" s="850" t="s">
        <v>115</v>
      </c>
      <c r="O89" s="851"/>
      <c r="P89" s="851"/>
      <c r="Q89" s="852"/>
    </row>
    <row r="90" spans="1:21" ht="23.25" customHeight="1">
      <c r="A90" s="919"/>
      <c r="B90" s="920"/>
      <c r="C90" s="920"/>
      <c r="D90" s="920"/>
      <c r="E90" s="921"/>
      <c r="F90" s="709"/>
      <c r="G90" s="714"/>
      <c r="H90" s="711"/>
      <c r="I90" s="894"/>
      <c r="J90" s="895"/>
      <c r="K90" s="836">
        <f t="shared" si="7"/>
        <v>0</v>
      </c>
      <c r="L90" s="837"/>
      <c r="M90" s="753"/>
      <c r="N90" s="853"/>
      <c r="O90" s="854"/>
      <c r="P90" s="854"/>
      <c r="Q90" s="855"/>
    </row>
    <row r="91" spans="1:21" ht="23.25" customHeight="1" thickBot="1">
      <c r="A91" s="919"/>
      <c r="B91" s="920"/>
      <c r="C91" s="920"/>
      <c r="D91" s="920"/>
      <c r="E91" s="921"/>
      <c r="F91" s="709"/>
      <c r="G91" s="714"/>
      <c r="H91" s="711"/>
      <c r="I91" s="894"/>
      <c r="J91" s="895"/>
      <c r="K91" s="836">
        <f t="shared" si="7"/>
        <v>0</v>
      </c>
      <c r="L91" s="837"/>
      <c r="M91" s="754"/>
      <c r="N91" s="856"/>
      <c r="O91" s="857"/>
      <c r="P91" s="857"/>
      <c r="Q91" s="858"/>
    </row>
    <row r="92" spans="1:21" ht="23.25" customHeight="1">
      <c r="A92" s="919"/>
      <c r="B92" s="920"/>
      <c r="C92" s="920"/>
      <c r="D92" s="920"/>
      <c r="E92" s="921"/>
      <c r="F92" s="709"/>
      <c r="G92" s="714"/>
      <c r="H92" s="711"/>
      <c r="I92" s="894"/>
      <c r="J92" s="895"/>
      <c r="K92" s="836">
        <f t="shared" si="7"/>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BQkdNRusbvYJ4VFcJw1+66+4NAdY43JvNDVafo6LS3lOJZR2L8GE25zqCvTRYdRIzvxevPhpJS7DHuR881ukZA==" saltValue="21YC8q/M8IVslDhQgmtMIA==" spinCount="100000" sheet="1" formatCells="0" formatColumns="0" formatRows="0" insertColumns="0" insertRows="0" insertHyperlinks="0" deleteRows="0"/>
  <mergeCells count="248">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60:G60"/>
    <mergeCell ref="H61:I61"/>
    <mergeCell ref="E69:G69"/>
    <mergeCell ref="H68:I68"/>
    <mergeCell ref="E65:G65"/>
    <mergeCell ref="H65:I65"/>
    <mergeCell ref="H69:I69"/>
    <mergeCell ref="E68:G68"/>
    <mergeCell ref="J68:K68"/>
    <mergeCell ref="J65:K65"/>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HERE'!I14</f>
        <v>0</v>
      </c>
      <c r="D2" s="969"/>
      <c r="E2" s="748">
        <f>'BEGIN HERE'!J14</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 t="shared" ref="F4:F35" si="0">SUM(H4:I4)</f>
        <v>0</v>
      </c>
      <c r="G4" s="650">
        <f t="shared" ref="G4:G19" si="1">SUM(J4:V4)</f>
        <v>0</v>
      </c>
      <c r="H4" s="721"/>
      <c r="I4" s="656"/>
      <c r="J4" s="653"/>
      <c r="K4" s="654"/>
      <c r="L4" s="654"/>
      <c r="M4" s="654"/>
      <c r="N4" s="654"/>
      <c r="O4" s="654"/>
      <c r="P4" s="654"/>
      <c r="Q4" s="654"/>
      <c r="R4" s="654"/>
      <c r="S4" s="654"/>
      <c r="T4" s="655"/>
      <c r="U4" s="655"/>
      <c r="V4" s="656"/>
    </row>
    <row r="5" spans="1:24" ht="23.1"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952"/>
      <c r="E6" s="953"/>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SUM(H7:I7)</f>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0"/>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0"/>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0"/>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0"/>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0"/>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0"/>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2.5"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1">
        <f>'MO 1'!E51</f>
        <v>0</v>
      </c>
      <c r="F51" s="1033"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746">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6'!J77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1095"/>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113" t="str">
        <f>H3</f>
        <v>Dues</v>
      </c>
      <c r="F58" s="1114"/>
      <c r="G58" s="1114"/>
      <c r="H58" s="863">
        <f>H50</f>
        <v>0</v>
      </c>
      <c r="I58" s="863"/>
      <c r="J58" s="843">
        <f>H58+'MO 6'!J58</f>
        <v>0</v>
      </c>
      <c r="K58" s="843"/>
      <c r="L58" s="773"/>
      <c r="M58" s="750"/>
      <c r="N58" s="695"/>
      <c r="O58" s="825"/>
      <c r="P58" s="826"/>
      <c r="Q58" s="750"/>
      <c r="R58" s="755"/>
      <c r="S58" s="825"/>
      <c r="T58" s="997"/>
    </row>
    <row r="59" spans="1:22" ht="24.95" customHeight="1" thickBot="1">
      <c r="A59" s="993"/>
      <c r="B59" s="993"/>
      <c r="C59" s="993"/>
      <c r="D59" s="993"/>
      <c r="E59" s="1111" t="str">
        <f>I3</f>
        <v>Other</v>
      </c>
      <c r="F59" s="1112"/>
      <c r="G59" s="1112"/>
      <c r="H59" s="830">
        <f>I50</f>
        <v>0</v>
      </c>
      <c r="I59" s="830"/>
      <c r="J59" s="1049">
        <f>H59+'MO 6'!J59</f>
        <v>0</v>
      </c>
      <c r="K59" s="1049"/>
      <c r="L59" s="773"/>
      <c r="M59" s="750"/>
      <c r="N59" s="695"/>
      <c r="O59" s="825"/>
      <c r="P59" s="826"/>
      <c r="Q59" s="750"/>
      <c r="R59" s="755"/>
      <c r="S59" s="825"/>
      <c r="T59" s="997"/>
    </row>
    <row r="60" spans="1:22" ht="30.75" customHeight="1" thickBot="1">
      <c r="B60" s="683"/>
      <c r="C60" s="683"/>
      <c r="D60" s="683"/>
      <c r="E60" s="1100" t="str">
        <f>'MO 1'!E60</f>
        <v>Total Income:</v>
      </c>
      <c r="F60" s="1101"/>
      <c r="G60" s="1102"/>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108" t="str">
        <f>'MO 1'!E61</f>
        <v>EXPENSES</v>
      </c>
      <c r="F61" s="1109"/>
      <c r="G61" s="1110"/>
      <c r="H61" s="1062">
        <f>C2</f>
        <v>0</v>
      </c>
      <c r="I61" s="1063"/>
      <c r="J61" s="1074" t="str">
        <f>J57</f>
        <v>Year to Date</v>
      </c>
      <c r="K61" s="1075"/>
      <c r="L61" s="773"/>
      <c r="M61" s="750"/>
      <c r="N61" s="695"/>
      <c r="O61" s="825"/>
      <c r="P61" s="826"/>
      <c r="Q61" s="750"/>
      <c r="R61" s="755"/>
      <c r="S61" s="825"/>
      <c r="T61" s="997"/>
    </row>
    <row r="62" spans="1:22" ht="24.95" customHeight="1">
      <c r="E62" s="1113" t="str">
        <f>J3</f>
        <v>CUPE Per Capita</v>
      </c>
      <c r="F62" s="1114"/>
      <c r="G62" s="1114"/>
      <c r="H62" s="863">
        <f>J50</f>
        <v>0</v>
      </c>
      <c r="I62" s="863"/>
      <c r="J62" s="843">
        <f>H62+'MO 6'!J62</f>
        <v>0</v>
      </c>
      <c r="K62" s="843"/>
      <c r="L62" s="773"/>
      <c r="M62" s="750"/>
      <c r="N62" s="695"/>
      <c r="O62" s="825"/>
      <c r="P62" s="826"/>
      <c r="Q62" s="750"/>
      <c r="R62" s="755"/>
      <c r="S62" s="825"/>
      <c r="T62" s="997"/>
    </row>
    <row r="63" spans="1:22" ht="24.95" customHeight="1">
      <c r="E63" s="1103" t="str">
        <f>K3</f>
        <v>Affiliation Fees</v>
      </c>
      <c r="F63" s="1104"/>
      <c r="G63" s="1104"/>
      <c r="H63" s="829">
        <f>K50</f>
        <v>0</v>
      </c>
      <c r="I63" s="829"/>
      <c r="J63" s="1045">
        <f>H63+'MO 6'!J63</f>
        <v>0</v>
      </c>
      <c r="K63" s="1045"/>
      <c r="L63" s="773"/>
      <c r="M63" s="750"/>
      <c r="N63" s="695"/>
      <c r="O63" s="825"/>
      <c r="P63" s="826"/>
      <c r="Q63" s="750"/>
      <c r="R63" s="755"/>
      <c r="S63" s="825"/>
      <c r="T63" s="997"/>
    </row>
    <row r="64" spans="1:22" ht="24.95" customHeight="1">
      <c r="E64" s="1103" t="str">
        <f>L3</f>
        <v>Salaries</v>
      </c>
      <c r="F64" s="1104"/>
      <c r="G64" s="1104"/>
      <c r="H64" s="829">
        <f>L50</f>
        <v>0</v>
      </c>
      <c r="I64" s="829"/>
      <c r="J64" s="1045">
        <f>H64+'MO 6'!J64</f>
        <v>0</v>
      </c>
      <c r="K64" s="1045"/>
      <c r="L64" s="773"/>
      <c r="M64" s="750"/>
      <c r="N64" s="695"/>
      <c r="O64" s="825"/>
      <c r="P64" s="826"/>
      <c r="Q64" s="750"/>
      <c r="R64" s="755"/>
      <c r="S64" s="825"/>
      <c r="T64" s="997"/>
    </row>
    <row r="65" spans="1:20" ht="24.95" customHeight="1">
      <c r="E65" s="1103" t="str">
        <f>M3</f>
        <v>Operating Expenses</v>
      </c>
      <c r="F65" s="1104"/>
      <c r="G65" s="1104"/>
      <c r="H65" s="829">
        <f>M50</f>
        <v>0</v>
      </c>
      <c r="I65" s="829"/>
      <c r="J65" s="1045">
        <f>H65+'MO 6'!J65</f>
        <v>0</v>
      </c>
      <c r="K65" s="1045"/>
      <c r="L65" s="773"/>
      <c r="M65" s="750"/>
      <c r="N65" s="695"/>
      <c r="O65" s="825"/>
      <c r="P65" s="826"/>
      <c r="Q65" s="750"/>
      <c r="R65" s="755"/>
      <c r="S65" s="825"/>
      <c r="T65" s="997"/>
    </row>
    <row r="66" spans="1:20" ht="24.95" customHeight="1">
      <c r="E66" s="1103" t="str">
        <f>N3</f>
        <v>Special Purchases</v>
      </c>
      <c r="F66" s="1104"/>
      <c r="G66" s="1104"/>
      <c r="H66" s="829">
        <f>N50</f>
        <v>0</v>
      </c>
      <c r="I66" s="829"/>
      <c r="J66" s="1045">
        <f>H66+'MO 6'!J66</f>
        <v>0</v>
      </c>
      <c r="K66" s="1045"/>
      <c r="L66" s="773"/>
      <c r="M66" s="750"/>
      <c r="N66" s="695"/>
      <c r="O66" s="825"/>
      <c r="P66" s="826"/>
      <c r="Q66" s="750"/>
      <c r="R66" s="755"/>
      <c r="S66" s="825"/>
      <c r="T66" s="997"/>
    </row>
    <row r="67" spans="1:20" ht="24.95" customHeight="1">
      <c r="E67" s="1103" t="str">
        <f>O3</f>
        <v>Executive Expenses</v>
      </c>
      <c r="F67" s="1104"/>
      <c r="G67" s="1104"/>
      <c r="H67" s="829">
        <f>O50</f>
        <v>0</v>
      </c>
      <c r="I67" s="829"/>
      <c r="J67" s="1045">
        <f>H67+'MO 6'!J67</f>
        <v>0</v>
      </c>
      <c r="K67" s="1045"/>
      <c r="L67" s="773"/>
      <c r="M67" s="750"/>
      <c r="N67" s="695"/>
      <c r="O67" s="825"/>
      <c r="P67" s="826"/>
      <c r="Q67" s="750"/>
      <c r="R67" s="755"/>
      <c r="S67" s="825"/>
      <c r="T67" s="997"/>
    </row>
    <row r="68" spans="1:20" ht="24.95" customHeight="1">
      <c r="E68" s="1105" t="str">
        <f>P3</f>
        <v>Bargaining Expenses</v>
      </c>
      <c r="F68" s="1106"/>
      <c r="G68" s="1107"/>
      <c r="H68" s="829">
        <f>P50</f>
        <v>0</v>
      </c>
      <c r="I68" s="829"/>
      <c r="J68" s="1045">
        <f>H68+'MO 6'!J68</f>
        <v>0</v>
      </c>
      <c r="K68" s="1045"/>
      <c r="L68" s="773"/>
      <c r="M68" s="750"/>
      <c r="N68" s="695"/>
      <c r="O68" s="825"/>
      <c r="P68" s="826"/>
      <c r="Q68" s="750"/>
      <c r="R68" s="755"/>
      <c r="S68" s="825"/>
      <c r="T68" s="997"/>
    </row>
    <row r="69" spans="1:20" ht="24.95" customHeight="1">
      <c r="E69" s="1103" t="str">
        <f>Q3</f>
        <v>Grievances/ Arbitration</v>
      </c>
      <c r="F69" s="1104"/>
      <c r="G69" s="1104"/>
      <c r="H69" s="829">
        <f>Q50</f>
        <v>0</v>
      </c>
      <c r="I69" s="829"/>
      <c r="J69" s="1045">
        <f>H69+'MO 6'!J69</f>
        <v>0</v>
      </c>
      <c r="K69" s="1045"/>
      <c r="L69" s="773"/>
      <c r="M69" s="750"/>
      <c r="N69" s="695"/>
      <c r="O69" s="825"/>
      <c r="P69" s="826"/>
      <c r="Q69" s="750"/>
      <c r="R69" s="755"/>
      <c r="S69" s="825"/>
      <c r="T69" s="997"/>
    </row>
    <row r="70" spans="1:20" ht="24.95" customHeight="1">
      <c r="E70" s="1105" t="str">
        <f>R3</f>
        <v>Committee Expenses</v>
      </c>
      <c r="F70" s="1106"/>
      <c r="G70" s="1107"/>
      <c r="H70" s="829">
        <f>R50</f>
        <v>0</v>
      </c>
      <c r="I70" s="829"/>
      <c r="J70" s="1045">
        <f>H70+'MO 6'!J70</f>
        <v>0</v>
      </c>
      <c r="K70" s="1045"/>
      <c r="L70" s="773"/>
      <c r="M70" s="750"/>
      <c r="N70" s="695"/>
      <c r="O70" s="825"/>
      <c r="P70" s="826"/>
      <c r="Q70" s="750"/>
      <c r="R70" s="755"/>
      <c r="S70" s="825"/>
      <c r="T70" s="997"/>
    </row>
    <row r="71" spans="1:20" ht="24.95" customHeight="1">
      <c r="E71" s="1105" t="str">
        <f>S3</f>
        <v>Conventions/ Conferences</v>
      </c>
      <c r="F71" s="1106"/>
      <c r="G71" s="1107"/>
      <c r="H71" s="829">
        <f>S50</f>
        <v>0</v>
      </c>
      <c r="I71" s="829"/>
      <c r="J71" s="1045">
        <f>H71+'MO 6'!J71</f>
        <v>0</v>
      </c>
      <c r="K71" s="1045"/>
      <c r="L71" s="773"/>
      <c r="M71" s="750"/>
      <c r="N71" s="695"/>
      <c r="O71" s="825"/>
      <c r="P71" s="826"/>
      <c r="Q71" s="750"/>
      <c r="R71" s="755"/>
      <c r="S71" s="825"/>
      <c r="T71" s="997"/>
    </row>
    <row r="72" spans="1:20" ht="24.95" customHeight="1">
      <c r="E72" s="1105" t="str">
        <f>T3</f>
        <v>Education</v>
      </c>
      <c r="F72" s="1106"/>
      <c r="G72" s="1107"/>
      <c r="H72" s="829">
        <f>T50</f>
        <v>0</v>
      </c>
      <c r="I72" s="829"/>
      <c r="J72" s="1045">
        <f>H72+'MO 6'!J72</f>
        <v>0</v>
      </c>
      <c r="K72" s="1045"/>
      <c r="L72" s="773"/>
      <c r="M72" s="750"/>
      <c r="N72" s="695"/>
      <c r="O72" s="825"/>
      <c r="P72" s="826"/>
      <c r="Q72" s="750"/>
      <c r="R72" s="755"/>
      <c r="S72" s="825"/>
      <c r="T72" s="997"/>
    </row>
    <row r="73" spans="1:20" ht="29.25" customHeight="1">
      <c r="E73" s="1105" t="str">
        <f>U3</f>
        <v>Contributions/ Donations</v>
      </c>
      <c r="F73" s="1106"/>
      <c r="G73" s="1107"/>
      <c r="H73" s="829">
        <f>U50</f>
        <v>0</v>
      </c>
      <c r="I73" s="829"/>
      <c r="J73" s="1045">
        <f>H73+'MO 6'!J73</f>
        <v>0</v>
      </c>
      <c r="K73" s="1045"/>
      <c r="L73" s="773"/>
      <c r="M73" s="750"/>
      <c r="N73" s="695"/>
      <c r="O73" s="825"/>
      <c r="P73" s="826"/>
      <c r="Q73" s="750"/>
      <c r="R73" s="755"/>
      <c r="S73" s="825"/>
      <c r="T73" s="997"/>
    </row>
    <row r="74" spans="1:20" ht="24.75" customHeight="1" thickBot="1">
      <c r="E74" s="1111" t="str">
        <f>V3</f>
        <v>Other</v>
      </c>
      <c r="F74" s="1112"/>
      <c r="G74" s="1112"/>
      <c r="H74" s="830">
        <f>V50</f>
        <v>0</v>
      </c>
      <c r="I74" s="830"/>
      <c r="J74" s="1049">
        <f>H74+'MO 6'!J74</f>
        <v>0</v>
      </c>
      <c r="K74" s="1049"/>
      <c r="L74" s="773"/>
      <c r="M74" s="750"/>
      <c r="N74" s="695"/>
      <c r="O74" s="825"/>
      <c r="P74" s="826"/>
      <c r="Q74" s="750"/>
      <c r="R74" s="755"/>
      <c r="S74" s="825"/>
      <c r="T74" s="997"/>
    </row>
    <row r="75" spans="1:20" ht="24.75" customHeight="1" thickBot="1">
      <c r="B75" s="696"/>
      <c r="C75" s="696"/>
      <c r="D75" s="696"/>
      <c r="E75" s="1120" t="str">
        <f>'MO 1'!E75</f>
        <v>Total Expenses:</v>
      </c>
      <c r="F75" s="1121"/>
      <c r="G75" s="1122"/>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117" t="str">
        <f>'MO 1'!E76</f>
        <v>Surplus (Deficit) for the Period:</v>
      </c>
      <c r="F76" s="1118"/>
      <c r="G76" s="1119"/>
      <c r="H76" s="831">
        <f>H60-H75</f>
        <v>0</v>
      </c>
      <c r="I76" s="832"/>
      <c r="J76" s="873"/>
      <c r="K76" s="874"/>
      <c r="L76" s="773"/>
      <c r="M76" s="750"/>
      <c r="N76" s="695"/>
      <c r="O76" s="825"/>
      <c r="P76" s="826"/>
      <c r="Q76" s="750"/>
      <c r="R76" s="755"/>
      <c r="S76" s="825"/>
      <c r="T76" s="997"/>
    </row>
    <row r="77" spans="1:20" ht="24.75" customHeight="1" thickBot="1">
      <c r="B77" s="696"/>
      <c r="C77" s="696"/>
      <c r="D77" s="696"/>
      <c r="E77" s="1126" t="s">
        <v>24</v>
      </c>
      <c r="F77" s="1127"/>
      <c r="G77" s="1127"/>
      <c r="H77" s="1127"/>
      <c r="I77" s="112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6"/>
        <v>0</v>
      </c>
      <c r="L89" s="837"/>
      <c r="M89" s="751"/>
      <c r="N89" s="850" t="s">
        <v>115</v>
      </c>
      <c r="O89" s="851"/>
      <c r="P89" s="851"/>
      <c r="Q89" s="852"/>
    </row>
    <row r="90" spans="1:21" ht="23.25" customHeight="1">
      <c r="A90" s="919"/>
      <c r="B90" s="920"/>
      <c r="C90" s="920"/>
      <c r="D90" s="920"/>
      <c r="E90" s="921"/>
      <c r="F90" s="709"/>
      <c r="G90" s="714"/>
      <c r="H90" s="711"/>
      <c r="I90" s="894"/>
      <c r="J90" s="895"/>
      <c r="K90" s="836">
        <f t="shared" si="6"/>
        <v>0</v>
      </c>
      <c r="L90" s="837"/>
      <c r="M90" s="753"/>
      <c r="N90" s="853"/>
      <c r="O90" s="854"/>
      <c r="P90" s="854"/>
      <c r="Q90" s="855"/>
    </row>
    <row r="91" spans="1:21" ht="23.25" customHeight="1" thickBot="1">
      <c r="A91" s="919"/>
      <c r="B91" s="920"/>
      <c r="C91" s="920"/>
      <c r="D91" s="920"/>
      <c r="E91" s="921"/>
      <c r="F91" s="709"/>
      <c r="G91" s="714"/>
      <c r="H91" s="711"/>
      <c r="I91" s="894"/>
      <c r="J91" s="895"/>
      <c r="K91" s="836">
        <f t="shared" si="6"/>
        <v>0</v>
      </c>
      <c r="L91" s="837"/>
      <c r="M91" s="754"/>
      <c r="N91" s="856"/>
      <c r="O91" s="857"/>
      <c r="P91" s="857"/>
      <c r="Q91" s="858"/>
    </row>
    <row r="92" spans="1:21" ht="23.25" customHeight="1">
      <c r="A92" s="919"/>
      <c r="B92" s="920"/>
      <c r="C92" s="920"/>
      <c r="D92" s="920"/>
      <c r="E92" s="921"/>
      <c r="F92" s="709"/>
      <c r="G92" s="714"/>
      <c r="H92" s="711"/>
      <c r="I92" s="894"/>
      <c r="J92" s="895"/>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L6E3twgG7jMbT9X/7M4kiaAzwhl9rJrNC9dOuSqsiyM0nttwmz9QFJKrkDNq9XkcxcaO7PApN4X+Brrnf3J0AQ==" saltValue="EaTBwNsi2viUurWIVXVbkQ==" spinCount="100000" sheet="1" formatCells="0" formatColumns="0" formatRows="0" insertColumns="0" insertRows="0" insertHyperlinks="0" deleteRows="0"/>
  <mergeCells count="248">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A84:E85"/>
    <mergeCell ref="F84:F85"/>
    <mergeCell ref="E65:G65"/>
    <mergeCell ref="E74:G74"/>
    <mergeCell ref="E73:G73"/>
    <mergeCell ref="E75:G75"/>
    <mergeCell ref="A96:E96"/>
    <mergeCell ref="E66:G66"/>
    <mergeCell ref="E64:G64"/>
    <mergeCell ref="A94:E94"/>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HERE'!I15</f>
        <v>0</v>
      </c>
      <c r="D2" s="969"/>
      <c r="E2" s="748">
        <f>'BEGIN HERE'!J15</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 t="shared" ref="F4:F35" si="0">SUM(H4:I4)</f>
        <v>0</v>
      </c>
      <c r="G4" s="650">
        <f t="shared" ref="G4:G19" si="1">SUM(J4:V4)</f>
        <v>0</v>
      </c>
      <c r="H4" s="722"/>
      <c r="I4" s="656"/>
      <c r="J4" s="653"/>
      <c r="K4" s="654"/>
      <c r="L4" s="654"/>
      <c r="M4" s="654"/>
      <c r="N4" s="654"/>
      <c r="O4" s="654"/>
      <c r="P4" s="654"/>
      <c r="Q4" s="654"/>
      <c r="R4" s="654"/>
      <c r="S4" s="654"/>
      <c r="T4" s="655"/>
      <c r="U4" s="655"/>
      <c r="V4" s="656"/>
    </row>
    <row r="5" spans="1:24" ht="23.1"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952"/>
      <c r="E6" s="953"/>
      <c r="F6" s="649">
        <f>SUM(H6:I6)</f>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SUM(H11:I11)</f>
        <v>0</v>
      </c>
      <c r="G11" s="650">
        <f t="shared" si="1"/>
        <v>0</v>
      </c>
      <c r="H11" s="741"/>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0"/>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0"/>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0"/>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0"/>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0"/>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0"/>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1">
        <f>'MO 1'!E51</f>
        <v>0</v>
      </c>
      <c r="F51" s="1137"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7'!J77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87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14" t="str">
        <f>H3</f>
        <v>Dues</v>
      </c>
      <c r="F58" s="1015"/>
      <c r="G58" s="1015"/>
      <c r="H58" s="863">
        <f>H50</f>
        <v>0</v>
      </c>
      <c r="I58" s="863"/>
      <c r="J58" s="843">
        <f>H58+'MO 7'!J58</f>
        <v>0</v>
      </c>
      <c r="K58" s="843"/>
      <c r="L58" s="773"/>
      <c r="M58" s="750"/>
      <c r="N58" s="695"/>
      <c r="O58" s="825"/>
      <c r="P58" s="826"/>
      <c r="Q58" s="750"/>
      <c r="R58" s="755"/>
      <c r="S58" s="825"/>
      <c r="T58" s="997"/>
    </row>
    <row r="59" spans="1:22" ht="24.95" customHeight="1" thickBot="1">
      <c r="A59" s="993"/>
      <c r="B59" s="993"/>
      <c r="C59" s="993"/>
      <c r="D59" s="993"/>
      <c r="E59" s="939" t="str">
        <f>I3</f>
        <v>Other</v>
      </c>
      <c r="F59" s="940"/>
      <c r="G59" s="940"/>
      <c r="H59" s="830">
        <f>I50</f>
        <v>0</v>
      </c>
      <c r="I59" s="830"/>
      <c r="J59" s="1049">
        <f>H59+'MO 7'!J59</f>
        <v>0</v>
      </c>
      <c r="K59" s="1049"/>
      <c r="L59" s="773"/>
      <c r="M59" s="750"/>
      <c r="N59" s="695"/>
      <c r="O59" s="825"/>
      <c r="P59" s="826"/>
      <c r="Q59" s="750"/>
      <c r="R59" s="755"/>
      <c r="S59" s="825"/>
      <c r="T59" s="997"/>
    </row>
    <row r="60" spans="1:22" ht="30.75" customHeight="1" thickBot="1">
      <c r="B60" s="683"/>
      <c r="C60" s="683"/>
      <c r="D60" s="683"/>
      <c r="E60" s="1017" t="str">
        <f>'MO 1'!E60</f>
        <v>Total Income:</v>
      </c>
      <c r="F60" s="1018"/>
      <c r="G60" s="1019"/>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877" t="str">
        <f>'MO 1'!E61</f>
        <v>EXPENSES</v>
      </c>
      <c r="F61" s="1011"/>
      <c r="G61" s="878"/>
      <c r="H61" s="1062">
        <f>C2</f>
        <v>0</v>
      </c>
      <c r="I61" s="1063"/>
      <c r="J61" s="1074" t="str">
        <f>J57</f>
        <v>Year to Date</v>
      </c>
      <c r="K61" s="1075"/>
      <c r="L61" s="773"/>
      <c r="M61" s="750"/>
      <c r="N61" s="695"/>
      <c r="O61" s="825"/>
      <c r="P61" s="826"/>
      <c r="Q61" s="750"/>
      <c r="R61" s="755"/>
      <c r="S61" s="825"/>
      <c r="T61" s="997"/>
    </row>
    <row r="62" spans="1:22" ht="24.95" customHeight="1">
      <c r="E62" s="1014" t="str">
        <f>J3</f>
        <v>CUPE Per Capita</v>
      </c>
      <c r="F62" s="1015"/>
      <c r="G62" s="1015"/>
      <c r="H62" s="863">
        <f>J50</f>
        <v>0</v>
      </c>
      <c r="I62" s="863"/>
      <c r="J62" s="843">
        <f>H62+'MO 7'!J62</f>
        <v>0</v>
      </c>
      <c r="K62" s="843"/>
      <c r="L62" s="773"/>
      <c r="M62" s="750"/>
      <c r="N62" s="695"/>
      <c r="O62" s="825"/>
      <c r="P62" s="826"/>
      <c r="Q62" s="750"/>
      <c r="R62" s="755"/>
      <c r="S62" s="825"/>
      <c r="T62" s="997"/>
    </row>
    <row r="63" spans="1:22" ht="24.95" customHeight="1">
      <c r="E63" s="892" t="str">
        <f>K3</f>
        <v>Affiliation Fees</v>
      </c>
      <c r="F63" s="893"/>
      <c r="G63" s="893"/>
      <c r="H63" s="829">
        <f>K50</f>
        <v>0</v>
      </c>
      <c r="I63" s="829"/>
      <c r="J63" s="1045">
        <f>H63+'MO 7'!J63</f>
        <v>0</v>
      </c>
      <c r="K63" s="1045"/>
      <c r="L63" s="773"/>
      <c r="M63" s="750"/>
      <c r="N63" s="695"/>
      <c r="O63" s="825"/>
      <c r="P63" s="826"/>
      <c r="Q63" s="750"/>
      <c r="R63" s="755"/>
      <c r="S63" s="825"/>
      <c r="T63" s="997"/>
    </row>
    <row r="64" spans="1:22" ht="24.95" customHeight="1">
      <c r="E64" s="892" t="str">
        <f>L3</f>
        <v>Salaries</v>
      </c>
      <c r="F64" s="893"/>
      <c r="G64" s="893"/>
      <c r="H64" s="829">
        <f>L50</f>
        <v>0</v>
      </c>
      <c r="I64" s="829"/>
      <c r="J64" s="1045">
        <f>H64+'MO 7'!J64</f>
        <v>0</v>
      </c>
      <c r="K64" s="1045"/>
      <c r="L64" s="773"/>
      <c r="M64" s="750"/>
      <c r="N64" s="695"/>
      <c r="O64" s="825"/>
      <c r="P64" s="826"/>
      <c r="Q64" s="750"/>
      <c r="R64" s="755"/>
      <c r="S64" s="825"/>
      <c r="T64" s="997"/>
    </row>
    <row r="65" spans="1:20" ht="24.95" customHeight="1">
      <c r="E65" s="892" t="str">
        <f>M3</f>
        <v>Operating Expenses</v>
      </c>
      <c r="F65" s="893"/>
      <c r="G65" s="893"/>
      <c r="H65" s="829">
        <f>M50</f>
        <v>0</v>
      </c>
      <c r="I65" s="829"/>
      <c r="J65" s="1045">
        <f>H65+'MO 7'!J65</f>
        <v>0</v>
      </c>
      <c r="K65" s="1045"/>
      <c r="L65" s="773"/>
      <c r="M65" s="750"/>
      <c r="N65" s="695"/>
      <c r="O65" s="825"/>
      <c r="P65" s="826"/>
      <c r="Q65" s="750"/>
      <c r="R65" s="755"/>
      <c r="S65" s="825"/>
      <c r="T65" s="997"/>
    </row>
    <row r="66" spans="1:20" ht="24.95" customHeight="1">
      <c r="E66" s="892" t="str">
        <f>N3</f>
        <v>Special Purchases</v>
      </c>
      <c r="F66" s="893"/>
      <c r="G66" s="893"/>
      <c r="H66" s="829">
        <f>N50</f>
        <v>0</v>
      </c>
      <c r="I66" s="829"/>
      <c r="J66" s="1045">
        <f>H66+'MO 7'!J66</f>
        <v>0</v>
      </c>
      <c r="K66" s="1045"/>
      <c r="L66" s="773"/>
      <c r="M66" s="750"/>
      <c r="N66" s="695"/>
      <c r="O66" s="825"/>
      <c r="P66" s="826"/>
      <c r="Q66" s="750"/>
      <c r="R66" s="755"/>
      <c r="S66" s="825"/>
      <c r="T66" s="997"/>
    </row>
    <row r="67" spans="1:20" ht="24.95" customHeight="1">
      <c r="E67" s="892" t="str">
        <f>O3</f>
        <v>Executive Expenses</v>
      </c>
      <c r="F67" s="893"/>
      <c r="G67" s="893"/>
      <c r="H67" s="829">
        <f>O50</f>
        <v>0</v>
      </c>
      <c r="I67" s="829"/>
      <c r="J67" s="1045">
        <f>H67+'MO 7'!J67</f>
        <v>0</v>
      </c>
      <c r="K67" s="1045"/>
      <c r="L67" s="773"/>
      <c r="M67" s="750"/>
      <c r="N67" s="695"/>
      <c r="O67" s="825"/>
      <c r="P67" s="826"/>
      <c r="Q67" s="750"/>
      <c r="R67" s="755"/>
      <c r="S67" s="825"/>
      <c r="T67" s="997"/>
    </row>
    <row r="68" spans="1:20" ht="24.95" customHeight="1">
      <c r="E68" s="1134" t="str">
        <f>P3</f>
        <v>Bargaining Expenses</v>
      </c>
      <c r="F68" s="1135"/>
      <c r="G68" s="1136"/>
      <c r="H68" s="829">
        <f>P50</f>
        <v>0</v>
      </c>
      <c r="I68" s="829"/>
      <c r="J68" s="1045">
        <f>H68+'MO 7'!J68</f>
        <v>0</v>
      </c>
      <c r="K68" s="1045"/>
      <c r="L68" s="773"/>
      <c r="M68" s="750"/>
      <c r="N68" s="695"/>
      <c r="O68" s="825"/>
      <c r="P68" s="826"/>
      <c r="Q68" s="750"/>
      <c r="R68" s="755"/>
      <c r="S68" s="825"/>
      <c r="T68" s="997"/>
    </row>
    <row r="69" spans="1:20" ht="24.95" customHeight="1">
      <c r="E69" s="892" t="str">
        <f>Q3</f>
        <v>Grievances/ Arbitration</v>
      </c>
      <c r="F69" s="893"/>
      <c r="G69" s="893"/>
      <c r="H69" s="829">
        <f>Q50</f>
        <v>0</v>
      </c>
      <c r="I69" s="829"/>
      <c r="J69" s="1045">
        <f>H69+'MO 7'!J69</f>
        <v>0</v>
      </c>
      <c r="K69" s="1045"/>
      <c r="L69" s="773"/>
      <c r="M69" s="750"/>
      <c r="N69" s="695"/>
      <c r="O69" s="825"/>
      <c r="P69" s="826"/>
      <c r="Q69" s="750"/>
      <c r="R69" s="755"/>
      <c r="S69" s="825"/>
      <c r="T69" s="997"/>
    </row>
    <row r="70" spans="1:20" ht="24.95" customHeight="1">
      <c r="E70" s="1134" t="str">
        <f>R3</f>
        <v>Committee Expenses</v>
      </c>
      <c r="F70" s="1135"/>
      <c r="G70" s="1136"/>
      <c r="H70" s="829">
        <f>R50</f>
        <v>0</v>
      </c>
      <c r="I70" s="829"/>
      <c r="J70" s="1045">
        <f>H70+'MO 7'!J70</f>
        <v>0</v>
      </c>
      <c r="K70" s="1045"/>
      <c r="L70" s="773"/>
      <c r="M70" s="750"/>
      <c r="N70" s="695"/>
      <c r="O70" s="825"/>
      <c r="P70" s="826"/>
      <c r="Q70" s="750"/>
      <c r="R70" s="755"/>
      <c r="S70" s="825"/>
      <c r="T70" s="997"/>
    </row>
    <row r="71" spans="1:20" ht="24.95" customHeight="1">
      <c r="E71" s="1134" t="str">
        <f>S3</f>
        <v>Conventions/ Conferences</v>
      </c>
      <c r="F71" s="1135"/>
      <c r="G71" s="1136"/>
      <c r="H71" s="829">
        <f>S50</f>
        <v>0</v>
      </c>
      <c r="I71" s="829"/>
      <c r="J71" s="1045">
        <f>H71+'MO 7'!J71</f>
        <v>0</v>
      </c>
      <c r="K71" s="1045"/>
      <c r="L71" s="773"/>
      <c r="M71" s="750"/>
      <c r="N71" s="695"/>
      <c r="O71" s="825"/>
      <c r="P71" s="826"/>
      <c r="Q71" s="750"/>
      <c r="R71" s="755"/>
      <c r="S71" s="825"/>
      <c r="T71" s="997"/>
    </row>
    <row r="72" spans="1:20" ht="24.95" customHeight="1">
      <c r="E72" s="1134" t="str">
        <f>T3</f>
        <v>Education</v>
      </c>
      <c r="F72" s="1135"/>
      <c r="G72" s="1136"/>
      <c r="H72" s="829">
        <f>T50</f>
        <v>0</v>
      </c>
      <c r="I72" s="829"/>
      <c r="J72" s="1045">
        <f>H72+'MO 7'!J72</f>
        <v>0</v>
      </c>
      <c r="K72" s="1045"/>
      <c r="L72" s="773"/>
      <c r="M72" s="750"/>
      <c r="N72" s="695"/>
      <c r="O72" s="825"/>
      <c r="P72" s="826"/>
      <c r="Q72" s="750"/>
      <c r="R72" s="755"/>
      <c r="S72" s="825"/>
      <c r="T72" s="997"/>
    </row>
    <row r="73" spans="1:20" ht="29.25" customHeight="1">
      <c r="E73" s="1134" t="str">
        <f>U3</f>
        <v>Contributions/ Donations</v>
      </c>
      <c r="F73" s="1135"/>
      <c r="G73" s="1136"/>
      <c r="H73" s="829">
        <f>U50</f>
        <v>0</v>
      </c>
      <c r="I73" s="829"/>
      <c r="J73" s="1045">
        <f>H73+'MO 7'!J73</f>
        <v>0</v>
      </c>
      <c r="K73" s="1045"/>
      <c r="L73" s="773"/>
      <c r="M73" s="750"/>
      <c r="N73" s="695"/>
      <c r="O73" s="825"/>
      <c r="P73" s="826"/>
      <c r="Q73" s="750"/>
      <c r="R73" s="755"/>
      <c r="S73" s="825"/>
      <c r="T73" s="997"/>
    </row>
    <row r="74" spans="1:20" ht="24.75" customHeight="1" thickBot="1">
      <c r="E74" s="939" t="str">
        <f>V3</f>
        <v>Other</v>
      </c>
      <c r="F74" s="940"/>
      <c r="G74" s="940"/>
      <c r="H74" s="830">
        <f>V50</f>
        <v>0</v>
      </c>
      <c r="I74" s="830"/>
      <c r="J74" s="1049">
        <f>H74+'MO 7'!J74</f>
        <v>0</v>
      </c>
      <c r="K74" s="1049"/>
      <c r="L74" s="773"/>
      <c r="M74" s="750"/>
      <c r="N74" s="695"/>
      <c r="O74" s="825"/>
      <c r="P74" s="826"/>
      <c r="Q74" s="750"/>
      <c r="R74" s="755"/>
      <c r="S74" s="825"/>
      <c r="T74" s="997"/>
    </row>
    <row r="75" spans="1:20" ht="24.75" customHeight="1" thickBot="1">
      <c r="B75" s="696"/>
      <c r="C75" s="696"/>
      <c r="D75" s="696"/>
      <c r="E75" s="916" t="str">
        <f>'MO 1'!E75</f>
        <v>Total Expenses:</v>
      </c>
      <c r="F75" s="917"/>
      <c r="G75" s="918"/>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930" t="str">
        <f>'MO 1'!E76</f>
        <v>Surplus (Deficit) for the Period:</v>
      </c>
      <c r="F76" s="931"/>
      <c r="G76" s="932"/>
      <c r="H76" s="831">
        <f>H60-H75</f>
        <v>0</v>
      </c>
      <c r="I76" s="832"/>
      <c r="J76" s="873"/>
      <c r="K76" s="874"/>
      <c r="L76" s="773"/>
      <c r="M76" s="750"/>
      <c r="N76" s="695"/>
      <c r="O76" s="825"/>
      <c r="P76" s="826"/>
      <c r="Q76" s="750"/>
      <c r="R76" s="755"/>
      <c r="S76" s="825"/>
      <c r="T76" s="997"/>
    </row>
    <row r="77" spans="1:20" ht="24.75" customHeight="1" thickBot="1">
      <c r="B77" s="696"/>
      <c r="C77" s="696"/>
      <c r="D77" s="696"/>
      <c r="E77" s="936" t="s">
        <v>24</v>
      </c>
      <c r="F77" s="937"/>
      <c r="G77" s="937"/>
      <c r="H77" s="937"/>
      <c r="I77" s="93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42"/>
      <c r="O86" s="1123"/>
      <c r="P86" s="1124"/>
      <c r="Q86" s="761"/>
      <c r="R86" s="759"/>
      <c r="S86" s="1125"/>
      <c r="T86" s="1008"/>
    </row>
    <row r="87" spans="1:21" ht="23.25" customHeight="1" thickBot="1">
      <c r="A87" s="919"/>
      <c r="B87" s="920"/>
      <c r="C87" s="920"/>
      <c r="D87" s="920"/>
      <c r="E87" s="921"/>
      <c r="F87" s="709"/>
      <c r="G87" s="710"/>
      <c r="H87" s="711"/>
      <c r="I87" s="894"/>
      <c r="J87" s="895"/>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6"/>
        <v>0</v>
      </c>
      <c r="L89" s="837"/>
      <c r="M89" s="751"/>
      <c r="N89" s="850" t="s">
        <v>115</v>
      </c>
      <c r="O89" s="851"/>
      <c r="P89" s="851"/>
      <c r="Q89" s="852"/>
    </row>
    <row r="90" spans="1:21" ht="23.25" customHeight="1">
      <c r="A90" s="919"/>
      <c r="B90" s="920"/>
      <c r="C90" s="920"/>
      <c r="D90" s="920"/>
      <c r="E90" s="921"/>
      <c r="F90" s="709"/>
      <c r="G90" s="714"/>
      <c r="H90" s="711"/>
      <c r="I90" s="894"/>
      <c r="J90" s="895"/>
      <c r="K90" s="836">
        <f t="shared" si="6"/>
        <v>0</v>
      </c>
      <c r="L90" s="837"/>
      <c r="M90" s="753"/>
      <c r="N90" s="853"/>
      <c r="O90" s="854"/>
      <c r="P90" s="854"/>
      <c r="Q90" s="855"/>
    </row>
    <row r="91" spans="1:21" ht="23.25" customHeight="1" thickBot="1">
      <c r="A91" s="919"/>
      <c r="B91" s="920"/>
      <c r="C91" s="920"/>
      <c r="D91" s="920"/>
      <c r="E91" s="921"/>
      <c r="F91" s="709"/>
      <c r="G91" s="714"/>
      <c r="H91" s="711"/>
      <c r="I91" s="894"/>
      <c r="J91" s="895"/>
      <c r="K91" s="836">
        <f t="shared" si="6"/>
        <v>0</v>
      </c>
      <c r="L91" s="837"/>
      <c r="M91" s="754"/>
      <c r="N91" s="856"/>
      <c r="O91" s="857"/>
      <c r="P91" s="857"/>
      <c r="Q91" s="858"/>
    </row>
    <row r="92" spans="1:21" ht="23.25" customHeight="1">
      <c r="A92" s="919"/>
      <c r="B92" s="920"/>
      <c r="C92" s="920"/>
      <c r="D92" s="920"/>
      <c r="E92" s="921"/>
      <c r="F92" s="709"/>
      <c r="G92" s="714"/>
      <c r="H92" s="711"/>
      <c r="I92" s="894"/>
      <c r="J92" s="895"/>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YEDPICt2uIgdFFYhAk05CLYzryf3wDEZu5lFFBhz8BwRpQ34xUfuWcK3cSGr161NDNCaVeCBzrS0Kx0LuA1a/A==" saltValue="/pkej5Dvyji8rtzx85iCIQ==" spinCount="100000" sheet="1" formatCells="0" formatColumns="0" formatRows="0" insertColumns="0" insertRows="0" insertHyperlinks="0" deleteRows="0"/>
  <mergeCells count="248">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60:G60"/>
    <mergeCell ref="H61:I61"/>
    <mergeCell ref="E69:G69"/>
    <mergeCell ref="H68:I68"/>
    <mergeCell ref="E65:G65"/>
    <mergeCell ref="H65:I65"/>
    <mergeCell ref="H69:I69"/>
    <mergeCell ref="E68:G68"/>
    <mergeCell ref="J68:K68"/>
    <mergeCell ref="J65:K65"/>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HERE'!I16</f>
        <v>0</v>
      </c>
      <c r="D2" s="969"/>
      <c r="E2" s="748">
        <f>'BEGIN HERE'!J16</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952"/>
      <c r="E5" s="953"/>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952"/>
      <c r="E6" s="953"/>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952"/>
      <c r="E7" s="953"/>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ref="F8:F35" si="1">SUM(H8:I8)</f>
        <v>0</v>
      </c>
      <c r="G8" s="650">
        <f t="shared" si="0"/>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1"/>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1"/>
        <v>0</v>
      </c>
      <c r="G12" s="650">
        <f t="shared" si="0"/>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1"/>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SUM(H15:I15)</f>
        <v>0</v>
      </c>
      <c r="G15" s="650">
        <f t="shared" si="0"/>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1"/>
        <v>0</v>
      </c>
      <c r="G17" s="650">
        <f t="shared" si="0"/>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1"/>
        <v>0</v>
      </c>
      <c r="G18" s="650">
        <f t="shared" si="0"/>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1">
        <f>'MO 1'!E51</f>
        <v>0</v>
      </c>
      <c r="F51" s="1137"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8'!J77</f>
        <v>0</v>
      </c>
      <c r="K56" s="868"/>
      <c r="L56" s="764"/>
      <c r="M56" s="691" t="str">
        <f>'MO 1'!M56</f>
        <v>Deduct</v>
      </c>
      <c r="N56" s="976" t="s">
        <v>122</v>
      </c>
      <c r="O56" s="977"/>
      <c r="P56" s="978"/>
      <c r="Q56" s="692"/>
      <c r="R56" s="976" t="s">
        <v>99</v>
      </c>
      <c r="S56" s="977"/>
      <c r="T56" s="978"/>
    </row>
    <row r="57" spans="1:22" ht="39" customHeight="1" thickBot="1">
      <c r="A57" s="993"/>
      <c r="B57" s="993"/>
      <c r="C57" s="993"/>
      <c r="D57" s="993"/>
      <c r="E57" s="1108" t="str">
        <f>'MO 1'!E57</f>
        <v>INCOME</v>
      </c>
      <c r="F57" s="1109"/>
      <c r="G57" s="1110"/>
      <c r="H57" s="1108">
        <f>C2</f>
        <v>0</v>
      </c>
      <c r="I57" s="1110"/>
      <c r="J57" s="1138" t="str">
        <f>'MO 1'!J57</f>
        <v>Year to Date</v>
      </c>
      <c r="K57" s="1139"/>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113" t="str">
        <f>H3</f>
        <v>Dues</v>
      </c>
      <c r="F58" s="1114"/>
      <c r="G58" s="1114"/>
      <c r="H58" s="863">
        <f>H50</f>
        <v>0</v>
      </c>
      <c r="I58" s="863"/>
      <c r="J58" s="843">
        <f>H58+'MO 8'!J58</f>
        <v>0</v>
      </c>
      <c r="K58" s="843"/>
      <c r="L58" s="773"/>
      <c r="M58" s="750"/>
      <c r="N58" s="695"/>
      <c r="O58" s="825"/>
      <c r="P58" s="826"/>
      <c r="Q58" s="750"/>
      <c r="R58" s="755"/>
      <c r="S58" s="825"/>
      <c r="T58" s="997"/>
    </row>
    <row r="59" spans="1:22" ht="24.95" customHeight="1" thickBot="1">
      <c r="A59" s="993"/>
      <c r="B59" s="993"/>
      <c r="C59" s="993"/>
      <c r="D59" s="993"/>
      <c r="E59" s="1111" t="str">
        <f>I3</f>
        <v>Other</v>
      </c>
      <c r="F59" s="1112"/>
      <c r="G59" s="1112"/>
      <c r="H59" s="830">
        <f>I50</f>
        <v>0</v>
      </c>
      <c r="I59" s="830"/>
      <c r="J59" s="1049">
        <f>H59+'MO 8'!J59</f>
        <v>0</v>
      </c>
      <c r="K59" s="1049"/>
      <c r="L59" s="773"/>
      <c r="M59" s="750"/>
      <c r="N59" s="695"/>
      <c r="O59" s="825"/>
      <c r="P59" s="826"/>
      <c r="Q59" s="750"/>
      <c r="R59" s="755"/>
      <c r="S59" s="825"/>
      <c r="T59" s="997"/>
    </row>
    <row r="60" spans="1:22" ht="30.75" customHeight="1" thickBot="1">
      <c r="B60" s="683"/>
      <c r="C60" s="683"/>
      <c r="D60" s="683"/>
      <c r="E60" s="1100" t="str">
        <f>'MO 1'!E60</f>
        <v>Total Income:</v>
      </c>
      <c r="F60" s="1101"/>
      <c r="G60" s="1102"/>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1108" t="str">
        <f>'MO 1'!E61</f>
        <v>EXPENSES</v>
      </c>
      <c r="F61" s="1109"/>
      <c r="G61" s="1110"/>
      <c r="H61" s="1062">
        <f>C2</f>
        <v>0</v>
      </c>
      <c r="I61" s="1063"/>
      <c r="J61" s="1074" t="str">
        <f>J57</f>
        <v>Year to Date</v>
      </c>
      <c r="K61" s="1075"/>
      <c r="L61" s="773"/>
      <c r="M61" s="750"/>
      <c r="N61" s="695"/>
      <c r="O61" s="825"/>
      <c r="P61" s="826"/>
      <c r="Q61" s="750"/>
      <c r="R61" s="755"/>
      <c r="S61" s="825"/>
      <c r="T61" s="997"/>
    </row>
    <row r="62" spans="1:22" ht="24.95" customHeight="1">
      <c r="E62" s="1113" t="str">
        <f>J3</f>
        <v>CUPE Per Capita</v>
      </c>
      <c r="F62" s="1114"/>
      <c r="G62" s="1114"/>
      <c r="H62" s="863">
        <f>J50</f>
        <v>0</v>
      </c>
      <c r="I62" s="863"/>
      <c r="J62" s="843">
        <f>H62+'MO 8'!J62</f>
        <v>0</v>
      </c>
      <c r="K62" s="843"/>
      <c r="L62" s="773"/>
      <c r="M62" s="750"/>
      <c r="N62" s="695"/>
      <c r="O62" s="825"/>
      <c r="P62" s="826"/>
      <c r="Q62" s="750"/>
      <c r="R62" s="755"/>
      <c r="S62" s="825"/>
      <c r="T62" s="997"/>
    </row>
    <row r="63" spans="1:22" ht="24.95" customHeight="1">
      <c r="E63" s="1103" t="str">
        <f>K3</f>
        <v>Affiliation Fees</v>
      </c>
      <c r="F63" s="1104"/>
      <c r="G63" s="1104"/>
      <c r="H63" s="829">
        <f>K50</f>
        <v>0</v>
      </c>
      <c r="I63" s="829"/>
      <c r="J63" s="1045">
        <f>H63+'MO 8'!J63</f>
        <v>0</v>
      </c>
      <c r="K63" s="1045"/>
      <c r="L63" s="773"/>
      <c r="M63" s="750"/>
      <c r="N63" s="695"/>
      <c r="O63" s="825"/>
      <c r="P63" s="826"/>
      <c r="Q63" s="750"/>
      <c r="R63" s="755"/>
      <c r="S63" s="825"/>
      <c r="T63" s="997"/>
    </row>
    <row r="64" spans="1:22" ht="24.95" customHeight="1">
      <c r="E64" s="1103" t="str">
        <f>L3</f>
        <v>Salaries</v>
      </c>
      <c r="F64" s="1104"/>
      <c r="G64" s="1104"/>
      <c r="H64" s="829">
        <f>L50</f>
        <v>0</v>
      </c>
      <c r="I64" s="829"/>
      <c r="J64" s="1045">
        <f>H64+'MO 8'!J64</f>
        <v>0</v>
      </c>
      <c r="K64" s="1045"/>
      <c r="L64" s="773"/>
      <c r="M64" s="750"/>
      <c r="N64" s="695"/>
      <c r="O64" s="825"/>
      <c r="P64" s="826"/>
      <c r="Q64" s="750"/>
      <c r="R64" s="755"/>
      <c r="S64" s="825"/>
      <c r="T64" s="997"/>
    </row>
    <row r="65" spans="1:20" ht="24.95" customHeight="1">
      <c r="E65" s="1103" t="str">
        <f>M3</f>
        <v>Operating Expenses</v>
      </c>
      <c r="F65" s="1104"/>
      <c r="G65" s="1104"/>
      <c r="H65" s="829">
        <f>M50</f>
        <v>0</v>
      </c>
      <c r="I65" s="829"/>
      <c r="J65" s="1045">
        <f>H65+'MO 8'!J65</f>
        <v>0</v>
      </c>
      <c r="K65" s="1045"/>
      <c r="L65" s="773"/>
      <c r="M65" s="750"/>
      <c r="N65" s="695"/>
      <c r="O65" s="825"/>
      <c r="P65" s="826"/>
      <c r="Q65" s="750"/>
      <c r="R65" s="755"/>
      <c r="S65" s="825"/>
      <c r="T65" s="997"/>
    </row>
    <row r="66" spans="1:20" ht="24.95" customHeight="1">
      <c r="E66" s="1103" t="str">
        <f>N3</f>
        <v>Special Purchases</v>
      </c>
      <c r="F66" s="1104"/>
      <c r="G66" s="1104"/>
      <c r="H66" s="829">
        <f>N50</f>
        <v>0</v>
      </c>
      <c r="I66" s="829"/>
      <c r="J66" s="1045">
        <f>H66+'MO 8'!J66</f>
        <v>0</v>
      </c>
      <c r="K66" s="1045"/>
      <c r="L66" s="773"/>
      <c r="M66" s="750"/>
      <c r="N66" s="695"/>
      <c r="O66" s="825"/>
      <c r="P66" s="826"/>
      <c r="Q66" s="750"/>
      <c r="R66" s="755"/>
      <c r="S66" s="825"/>
      <c r="T66" s="997"/>
    </row>
    <row r="67" spans="1:20" ht="24.95" customHeight="1">
      <c r="E67" s="1103" t="str">
        <f>O3</f>
        <v>Executive Expenses</v>
      </c>
      <c r="F67" s="1104"/>
      <c r="G67" s="1104"/>
      <c r="H67" s="829">
        <f>O50</f>
        <v>0</v>
      </c>
      <c r="I67" s="829"/>
      <c r="J67" s="1045">
        <f>H67+'MO 8'!J67</f>
        <v>0</v>
      </c>
      <c r="K67" s="1045"/>
      <c r="L67" s="773"/>
      <c r="M67" s="750"/>
      <c r="N67" s="695"/>
      <c r="O67" s="825"/>
      <c r="P67" s="826"/>
      <c r="Q67" s="750"/>
      <c r="R67" s="755"/>
      <c r="S67" s="825"/>
      <c r="T67" s="997"/>
    </row>
    <row r="68" spans="1:20" ht="24.95" customHeight="1">
      <c r="E68" s="1105" t="str">
        <f>P3</f>
        <v>Bargaining Expenses</v>
      </c>
      <c r="F68" s="1106"/>
      <c r="G68" s="1107"/>
      <c r="H68" s="829">
        <f>P50</f>
        <v>0</v>
      </c>
      <c r="I68" s="829"/>
      <c r="J68" s="1045">
        <f>H68+'MO 8'!J68</f>
        <v>0</v>
      </c>
      <c r="K68" s="1045"/>
      <c r="L68" s="773"/>
      <c r="M68" s="750"/>
      <c r="N68" s="695"/>
      <c r="O68" s="825"/>
      <c r="P68" s="826"/>
      <c r="Q68" s="750"/>
      <c r="R68" s="755"/>
      <c r="S68" s="825"/>
      <c r="T68" s="997"/>
    </row>
    <row r="69" spans="1:20" ht="24.95" customHeight="1">
      <c r="E69" s="1103" t="str">
        <f>Q3</f>
        <v>Grievances/ Arbitration</v>
      </c>
      <c r="F69" s="1104"/>
      <c r="G69" s="1104"/>
      <c r="H69" s="829">
        <f>Q50</f>
        <v>0</v>
      </c>
      <c r="I69" s="829"/>
      <c r="J69" s="1045">
        <f>H69+'MO 8'!J69</f>
        <v>0</v>
      </c>
      <c r="K69" s="1045"/>
      <c r="L69" s="773"/>
      <c r="M69" s="750"/>
      <c r="N69" s="695"/>
      <c r="O69" s="825"/>
      <c r="P69" s="826"/>
      <c r="Q69" s="750"/>
      <c r="R69" s="755"/>
      <c r="S69" s="825"/>
      <c r="T69" s="997"/>
    </row>
    <row r="70" spans="1:20" ht="24.95" customHeight="1">
      <c r="E70" s="1105" t="str">
        <f>R3</f>
        <v>Committee Expenses</v>
      </c>
      <c r="F70" s="1106"/>
      <c r="G70" s="1107"/>
      <c r="H70" s="829">
        <f>R50</f>
        <v>0</v>
      </c>
      <c r="I70" s="829"/>
      <c r="J70" s="1045">
        <f>H70+'MO 8'!J70</f>
        <v>0</v>
      </c>
      <c r="K70" s="1045"/>
      <c r="L70" s="773"/>
      <c r="M70" s="750"/>
      <c r="N70" s="695"/>
      <c r="O70" s="825"/>
      <c r="P70" s="826"/>
      <c r="Q70" s="750"/>
      <c r="R70" s="755"/>
      <c r="S70" s="825"/>
      <c r="T70" s="997"/>
    </row>
    <row r="71" spans="1:20" ht="24.95" customHeight="1">
      <c r="E71" s="1105" t="str">
        <f>S3</f>
        <v>Conventions/ Conferences</v>
      </c>
      <c r="F71" s="1106"/>
      <c r="G71" s="1107"/>
      <c r="H71" s="829">
        <f>S50</f>
        <v>0</v>
      </c>
      <c r="I71" s="829"/>
      <c r="J71" s="1045">
        <f>H71+'MO 8'!J71</f>
        <v>0</v>
      </c>
      <c r="K71" s="1045"/>
      <c r="L71" s="773"/>
      <c r="M71" s="750"/>
      <c r="N71" s="695"/>
      <c r="O71" s="825"/>
      <c r="P71" s="826"/>
      <c r="Q71" s="750"/>
      <c r="R71" s="755"/>
      <c r="S71" s="825"/>
      <c r="T71" s="997"/>
    </row>
    <row r="72" spans="1:20" ht="24.95" customHeight="1">
      <c r="E72" s="1105" t="str">
        <f>T3</f>
        <v>Education</v>
      </c>
      <c r="F72" s="1106"/>
      <c r="G72" s="1107"/>
      <c r="H72" s="829">
        <f>T50</f>
        <v>0</v>
      </c>
      <c r="I72" s="829"/>
      <c r="J72" s="1045">
        <f>H72+'MO 8'!J72</f>
        <v>0</v>
      </c>
      <c r="K72" s="1045"/>
      <c r="L72" s="773"/>
      <c r="M72" s="750"/>
      <c r="N72" s="695"/>
      <c r="O72" s="825"/>
      <c r="P72" s="826"/>
      <c r="Q72" s="750"/>
      <c r="R72" s="755"/>
      <c r="S72" s="825"/>
      <c r="T72" s="997"/>
    </row>
    <row r="73" spans="1:20" ht="29.25" customHeight="1">
      <c r="E73" s="1105" t="str">
        <f>U3</f>
        <v>Contributions/ Donations</v>
      </c>
      <c r="F73" s="1106"/>
      <c r="G73" s="1107"/>
      <c r="H73" s="829">
        <f>U50</f>
        <v>0</v>
      </c>
      <c r="I73" s="829"/>
      <c r="J73" s="1045">
        <f>H73+'MO 8'!J73</f>
        <v>0</v>
      </c>
      <c r="K73" s="1045"/>
      <c r="L73" s="773"/>
      <c r="M73" s="750"/>
      <c r="N73" s="695"/>
      <c r="O73" s="825"/>
      <c r="P73" s="826"/>
      <c r="Q73" s="750"/>
      <c r="R73" s="755"/>
      <c r="S73" s="825"/>
      <c r="T73" s="997"/>
    </row>
    <row r="74" spans="1:20" ht="24.75" customHeight="1" thickBot="1">
      <c r="E74" s="1111" t="str">
        <f>V3</f>
        <v>Other</v>
      </c>
      <c r="F74" s="1112"/>
      <c r="G74" s="1112"/>
      <c r="H74" s="830">
        <f>V50</f>
        <v>0</v>
      </c>
      <c r="I74" s="830"/>
      <c r="J74" s="1049">
        <f>H74+'MO 8'!J74</f>
        <v>0</v>
      </c>
      <c r="K74" s="1049"/>
      <c r="L74" s="773"/>
      <c r="M74" s="750"/>
      <c r="N74" s="695"/>
      <c r="O74" s="825"/>
      <c r="P74" s="826"/>
      <c r="Q74" s="750"/>
      <c r="R74" s="755"/>
      <c r="S74" s="825"/>
      <c r="T74" s="997"/>
    </row>
    <row r="75" spans="1:20" ht="24.75" customHeight="1" thickBot="1">
      <c r="B75" s="696"/>
      <c r="C75" s="696"/>
      <c r="D75" s="696"/>
      <c r="E75" s="1120" t="str">
        <f>'MO 1'!E75</f>
        <v>Total Expenses:</v>
      </c>
      <c r="F75" s="1121"/>
      <c r="G75" s="1122"/>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1117" t="str">
        <f>'MO 1'!E76</f>
        <v>Surplus (Deficit) for the Period:</v>
      </c>
      <c r="F76" s="1118"/>
      <c r="G76" s="1119"/>
      <c r="H76" s="831">
        <f>H60-H75</f>
        <v>0</v>
      </c>
      <c r="I76" s="832"/>
      <c r="J76" s="873"/>
      <c r="K76" s="874"/>
      <c r="L76" s="773"/>
      <c r="M76" s="750"/>
      <c r="N76" s="695"/>
      <c r="O76" s="825"/>
      <c r="P76" s="826"/>
      <c r="Q76" s="750"/>
      <c r="R76" s="755"/>
      <c r="S76" s="825"/>
      <c r="T76" s="997"/>
    </row>
    <row r="77" spans="1:20" ht="24.75" customHeight="1" thickBot="1">
      <c r="B77" s="696"/>
      <c r="C77" s="696"/>
      <c r="D77" s="696"/>
      <c r="E77" s="936" t="s">
        <v>24</v>
      </c>
      <c r="F77" s="937"/>
      <c r="G77" s="937"/>
      <c r="H77" s="937"/>
      <c r="I77" s="93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6"/>
        <v>0</v>
      </c>
      <c r="L89" s="837"/>
      <c r="M89" s="751"/>
      <c r="N89" s="850" t="s">
        <v>115</v>
      </c>
      <c r="O89" s="851"/>
      <c r="P89" s="851"/>
      <c r="Q89" s="852"/>
    </row>
    <row r="90" spans="1:21" ht="23.25" customHeight="1">
      <c r="A90" s="919"/>
      <c r="B90" s="920"/>
      <c r="C90" s="920"/>
      <c r="D90" s="920"/>
      <c r="E90" s="921"/>
      <c r="F90" s="709"/>
      <c r="G90" s="714"/>
      <c r="H90" s="711"/>
      <c r="I90" s="894"/>
      <c r="J90" s="895"/>
      <c r="K90" s="836">
        <f t="shared" si="6"/>
        <v>0</v>
      </c>
      <c r="L90" s="837"/>
      <c r="M90" s="753"/>
      <c r="N90" s="853"/>
      <c r="O90" s="854"/>
      <c r="P90" s="854"/>
      <c r="Q90" s="855"/>
    </row>
    <row r="91" spans="1:21" ht="23.25" customHeight="1" thickBot="1">
      <c r="A91" s="919"/>
      <c r="B91" s="920"/>
      <c r="C91" s="920"/>
      <c r="D91" s="920"/>
      <c r="E91" s="921"/>
      <c r="F91" s="709"/>
      <c r="G91" s="714"/>
      <c r="H91" s="711"/>
      <c r="I91" s="894"/>
      <c r="J91" s="895"/>
      <c r="K91" s="836">
        <f t="shared" si="6"/>
        <v>0</v>
      </c>
      <c r="L91" s="837"/>
      <c r="M91" s="754"/>
      <c r="N91" s="856"/>
      <c r="O91" s="857"/>
      <c r="P91" s="857"/>
      <c r="Q91" s="858"/>
    </row>
    <row r="92" spans="1:21" ht="23.25" customHeight="1">
      <c r="A92" s="919"/>
      <c r="B92" s="920"/>
      <c r="C92" s="920"/>
      <c r="D92" s="920"/>
      <c r="E92" s="921"/>
      <c r="F92" s="709"/>
      <c r="G92" s="714"/>
      <c r="H92" s="711"/>
      <c r="I92" s="894"/>
      <c r="J92" s="895"/>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5hgEJ/4wZa6Z24V0GFwkQ1PsCo8rGP/EfbKSBf8ZLlTi/wDH2ZZzJs3bMHN1+0LVYrl4HiFmvgompq7+U7BTuQ==" saltValue="a6L/Rvs37TXFmIVw/RuXcg==" spinCount="100000" sheet="1" formatCells="0" formatColumns="0" formatRows="0" insertColumns="0" insertRows="0" insertHyperlinks="0" deleteRows="0"/>
  <mergeCells count="248">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A84:E85"/>
    <mergeCell ref="F84:F85"/>
    <mergeCell ref="E65:G65"/>
    <mergeCell ref="E74:G74"/>
    <mergeCell ref="E73:G73"/>
    <mergeCell ref="E75:G75"/>
    <mergeCell ref="A96:E96"/>
    <mergeCell ref="E66:G66"/>
    <mergeCell ref="E64:G64"/>
    <mergeCell ref="A94:E94"/>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HERE'!I17</f>
        <v>0</v>
      </c>
      <c r="D2" s="969"/>
      <c r="E2" s="748">
        <f>'BEGIN HERE'!J17</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952"/>
      <c r="E5" s="953"/>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952"/>
      <c r="E6" s="953"/>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952"/>
      <c r="E7" s="953"/>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ref="F8:F35" si="1">SUM(H8:I8)</f>
        <v>0</v>
      </c>
      <c r="G8" s="650">
        <f t="shared" si="0"/>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1"/>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1"/>
        <v>0</v>
      </c>
      <c r="G12" s="650">
        <f t="shared" si="0"/>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SUM(H13:I13)</f>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1"/>
        <v>0</v>
      </c>
      <c r="G15" s="650">
        <f t="shared" si="0"/>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1"/>
        <v>0</v>
      </c>
      <c r="G17" s="650">
        <f t="shared" si="0"/>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1"/>
        <v>0</v>
      </c>
      <c r="G18" s="650">
        <f t="shared" si="0"/>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1">
        <f>'MO 1'!E51</f>
        <v>0</v>
      </c>
      <c r="F51" s="1137"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140">
        <f>C2</f>
        <v>0</v>
      </c>
      <c r="K53" s="1141"/>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9'!J77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87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14" t="str">
        <f>H3</f>
        <v>Dues</v>
      </c>
      <c r="F58" s="1015"/>
      <c r="G58" s="1015"/>
      <c r="H58" s="863">
        <f>H50</f>
        <v>0</v>
      </c>
      <c r="I58" s="863"/>
      <c r="J58" s="843">
        <f>H58+'MO 9'!J58</f>
        <v>0</v>
      </c>
      <c r="K58" s="843"/>
      <c r="L58" s="773"/>
      <c r="M58" s="750"/>
      <c r="N58" s="695"/>
      <c r="O58" s="825"/>
      <c r="P58" s="826"/>
      <c r="Q58" s="750"/>
      <c r="R58" s="755"/>
      <c r="S58" s="825"/>
      <c r="T58" s="997"/>
    </row>
    <row r="59" spans="1:22" ht="24.95" customHeight="1" thickBot="1">
      <c r="A59" s="993"/>
      <c r="B59" s="993"/>
      <c r="C59" s="993"/>
      <c r="D59" s="993"/>
      <c r="E59" s="939" t="str">
        <f>I3</f>
        <v>Other</v>
      </c>
      <c r="F59" s="940"/>
      <c r="G59" s="940"/>
      <c r="H59" s="830">
        <f>I50</f>
        <v>0</v>
      </c>
      <c r="I59" s="830"/>
      <c r="J59" s="1049">
        <f>H59+'MO 9'!J59</f>
        <v>0</v>
      </c>
      <c r="K59" s="1049"/>
      <c r="L59" s="773"/>
      <c r="M59" s="750"/>
      <c r="N59" s="695"/>
      <c r="O59" s="825"/>
      <c r="P59" s="826"/>
      <c r="Q59" s="750"/>
      <c r="R59" s="755"/>
      <c r="S59" s="825"/>
      <c r="T59" s="997"/>
    </row>
    <row r="60" spans="1:22" ht="30.75" customHeight="1" thickBot="1">
      <c r="B60" s="683"/>
      <c r="C60" s="683"/>
      <c r="D60" s="683"/>
      <c r="E60" s="1017" t="str">
        <f>'MO 1'!E60</f>
        <v>Total Income:</v>
      </c>
      <c r="F60" s="1018"/>
      <c r="G60" s="1019"/>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877" t="str">
        <f>'MO 1'!E61</f>
        <v>EXPENSES</v>
      </c>
      <c r="F61" s="1011"/>
      <c r="G61" s="878"/>
      <c r="H61" s="1062">
        <f>C2</f>
        <v>0</v>
      </c>
      <c r="I61" s="1063"/>
      <c r="J61" s="1074" t="str">
        <f>J57</f>
        <v>Year to Date</v>
      </c>
      <c r="K61" s="1075"/>
      <c r="L61" s="773"/>
      <c r="M61" s="750"/>
      <c r="N61" s="695"/>
      <c r="O61" s="825"/>
      <c r="P61" s="826"/>
      <c r="Q61" s="750"/>
      <c r="R61" s="755"/>
      <c r="S61" s="825"/>
      <c r="T61" s="997"/>
    </row>
    <row r="62" spans="1:22" ht="24.95" customHeight="1">
      <c r="E62" s="1014" t="str">
        <f>J3</f>
        <v>CUPE Per Capita</v>
      </c>
      <c r="F62" s="1015"/>
      <c r="G62" s="1015"/>
      <c r="H62" s="863">
        <f>J50</f>
        <v>0</v>
      </c>
      <c r="I62" s="863"/>
      <c r="J62" s="843">
        <f>H62+'MO 9'!J62</f>
        <v>0</v>
      </c>
      <c r="K62" s="843"/>
      <c r="L62" s="773"/>
      <c r="M62" s="750"/>
      <c r="N62" s="695"/>
      <c r="O62" s="825"/>
      <c r="P62" s="826"/>
      <c r="Q62" s="750"/>
      <c r="R62" s="755"/>
      <c r="S62" s="825"/>
      <c r="T62" s="997"/>
    </row>
    <row r="63" spans="1:22" ht="24.95" customHeight="1">
      <c r="E63" s="892" t="str">
        <f>K3</f>
        <v>Affiliation Fees</v>
      </c>
      <c r="F63" s="893"/>
      <c r="G63" s="893"/>
      <c r="H63" s="829">
        <f>K50</f>
        <v>0</v>
      </c>
      <c r="I63" s="829"/>
      <c r="J63" s="1045">
        <f>H63+'MO 9'!J63</f>
        <v>0</v>
      </c>
      <c r="K63" s="1045"/>
      <c r="L63" s="773"/>
      <c r="M63" s="750"/>
      <c r="N63" s="695"/>
      <c r="O63" s="825"/>
      <c r="P63" s="826"/>
      <c r="Q63" s="750"/>
      <c r="R63" s="755"/>
      <c r="S63" s="825"/>
      <c r="T63" s="997"/>
    </row>
    <row r="64" spans="1:22" ht="24.95" customHeight="1">
      <c r="E64" s="892" t="str">
        <f>L3</f>
        <v>Salaries</v>
      </c>
      <c r="F64" s="893"/>
      <c r="G64" s="893"/>
      <c r="H64" s="829">
        <f>L50</f>
        <v>0</v>
      </c>
      <c r="I64" s="829"/>
      <c r="J64" s="1045">
        <f>H64+'MO 9'!J64</f>
        <v>0</v>
      </c>
      <c r="K64" s="1045"/>
      <c r="L64" s="773"/>
      <c r="M64" s="750"/>
      <c r="N64" s="695"/>
      <c r="O64" s="825"/>
      <c r="P64" s="826"/>
      <c r="Q64" s="750"/>
      <c r="R64" s="755"/>
      <c r="S64" s="825"/>
      <c r="T64" s="997"/>
    </row>
    <row r="65" spans="1:20" ht="24.95" customHeight="1">
      <c r="E65" s="892" t="str">
        <f>M3</f>
        <v>Operating Expenses</v>
      </c>
      <c r="F65" s="893"/>
      <c r="G65" s="893"/>
      <c r="H65" s="829">
        <f>M50</f>
        <v>0</v>
      </c>
      <c r="I65" s="829"/>
      <c r="J65" s="1045">
        <f>H65+'MO 9'!J65</f>
        <v>0</v>
      </c>
      <c r="K65" s="1045"/>
      <c r="L65" s="773"/>
      <c r="M65" s="750"/>
      <c r="N65" s="695"/>
      <c r="O65" s="825"/>
      <c r="P65" s="826"/>
      <c r="Q65" s="750"/>
      <c r="R65" s="755"/>
      <c r="S65" s="825"/>
      <c r="T65" s="997"/>
    </row>
    <row r="66" spans="1:20" ht="24.95" customHeight="1">
      <c r="E66" s="892" t="str">
        <f>N3</f>
        <v>Special Purchases</v>
      </c>
      <c r="F66" s="893"/>
      <c r="G66" s="893"/>
      <c r="H66" s="829">
        <f>N50</f>
        <v>0</v>
      </c>
      <c r="I66" s="829"/>
      <c r="J66" s="1045">
        <f>H66+'MO 9'!J66</f>
        <v>0</v>
      </c>
      <c r="K66" s="1045"/>
      <c r="L66" s="773"/>
      <c r="M66" s="750"/>
      <c r="N66" s="695"/>
      <c r="O66" s="825"/>
      <c r="P66" s="826"/>
      <c r="Q66" s="750"/>
      <c r="R66" s="755"/>
      <c r="S66" s="825"/>
      <c r="T66" s="997"/>
    </row>
    <row r="67" spans="1:20" ht="24.95" customHeight="1">
      <c r="E67" s="892" t="str">
        <f>O3</f>
        <v>Executive Expenses</v>
      </c>
      <c r="F67" s="893"/>
      <c r="G67" s="893"/>
      <c r="H67" s="829">
        <f>O50</f>
        <v>0</v>
      </c>
      <c r="I67" s="829"/>
      <c r="J67" s="1045">
        <f>H67+'MO 9'!J67</f>
        <v>0</v>
      </c>
      <c r="K67" s="1045"/>
      <c r="L67" s="773"/>
      <c r="M67" s="750"/>
      <c r="N67" s="695"/>
      <c r="O67" s="825"/>
      <c r="P67" s="826"/>
      <c r="Q67" s="750"/>
      <c r="R67" s="755"/>
      <c r="S67" s="825"/>
      <c r="T67" s="997"/>
    </row>
    <row r="68" spans="1:20" ht="24.95" customHeight="1">
      <c r="E68" s="1134" t="str">
        <f>P3</f>
        <v>Bargaining Expenses</v>
      </c>
      <c r="F68" s="1135"/>
      <c r="G68" s="1136"/>
      <c r="H68" s="829">
        <f>P50</f>
        <v>0</v>
      </c>
      <c r="I68" s="829"/>
      <c r="J68" s="1045">
        <f>H68+'MO 9'!J68</f>
        <v>0</v>
      </c>
      <c r="K68" s="1045"/>
      <c r="L68" s="773"/>
      <c r="M68" s="750"/>
      <c r="N68" s="695"/>
      <c r="O68" s="825"/>
      <c r="P68" s="826"/>
      <c r="Q68" s="750"/>
      <c r="R68" s="755"/>
      <c r="S68" s="825"/>
      <c r="T68" s="997"/>
    </row>
    <row r="69" spans="1:20" ht="24.95" customHeight="1">
      <c r="E69" s="892" t="str">
        <f>Q3</f>
        <v>Grievances/ Arbitration</v>
      </c>
      <c r="F69" s="893"/>
      <c r="G69" s="893"/>
      <c r="H69" s="829">
        <f>Q50</f>
        <v>0</v>
      </c>
      <c r="I69" s="829"/>
      <c r="J69" s="1045">
        <f>H69+'MO 9'!J69</f>
        <v>0</v>
      </c>
      <c r="K69" s="1045"/>
      <c r="L69" s="773"/>
      <c r="M69" s="750"/>
      <c r="N69" s="695"/>
      <c r="O69" s="825"/>
      <c r="P69" s="826"/>
      <c r="Q69" s="750"/>
      <c r="R69" s="755"/>
      <c r="S69" s="825"/>
      <c r="T69" s="997"/>
    </row>
    <row r="70" spans="1:20" ht="24.95" customHeight="1">
      <c r="E70" s="1134" t="str">
        <f>R3</f>
        <v>Committee Expenses</v>
      </c>
      <c r="F70" s="1135"/>
      <c r="G70" s="1136"/>
      <c r="H70" s="829">
        <f>R50</f>
        <v>0</v>
      </c>
      <c r="I70" s="829"/>
      <c r="J70" s="1045">
        <f>H70+'MO 9'!J70</f>
        <v>0</v>
      </c>
      <c r="K70" s="1045"/>
      <c r="L70" s="773"/>
      <c r="M70" s="750"/>
      <c r="N70" s="695"/>
      <c r="O70" s="825"/>
      <c r="P70" s="826"/>
      <c r="Q70" s="750"/>
      <c r="R70" s="755"/>
      <c r="S70" s="825"/>
      <c r="T70" s="997"/>
    </row>
    <row r="71" spans="1:20" ht="24.95" customHeight="1">
      <c r="E71" s="1134" t="str">
        <f>S3</f>
        <v>Conventions/ Conferences</v>
      </c>
      <c r="F71" s="1135"/>
      <c r="G71" s="1136"/>
      <c r="H71" s="829">
        <f>S50</f>
        <v>0</v>
      </c>
      <c r="I71" s="829"/>
      <c r="J71" s="1045">
        <f>H71+'MO 9'!J71</f>
        <v>0</v>
      </c>
      <c r="K71" s="1045"/>
      <c r="L71" s="773"/>
      <c r="M71" s="750"/>
      <c r="N71" s="695"/>
      <c r="O71" s="825"/>
      <c r="P71" s="826"/>
      <c r="Q71" s="750"/>
      <c r="R71" s="755"/>
      <c r="S71" s="825"/>
      <c r="T71" s="997"/>
    </row>
    <row r="72" spans="1:20" ht="24.95" customHeight="1">
      <c r="E72" s="1134" t="str">
        <f>T3</f>
        <v>Education</v>
      </c>
      <c r="F72" s="1135"/>
      <c r="G72" s="1136"/>
      <c r="H72" s="829">
        <f>T50</f>
        <v>0</v>
      </c>
      <c r="I72" s="829"/>
      <c r="J72" s="1045">
        <f>H72+'MO 9'!J72</f>
        <v>0</v>
      </c>
      <c r="K72" s="1045"/>
      <c r="L72" s="773"/>
      <c r="M72" s="750"/>
      <c r="N72" s="695"/>
      <c r="O72" s="825"/>
      <c r="P72" s="826"/>
      <c r="Q72" s="750"/>
      <c r="R72" s="755"/>
      <c r="S72" s="825"/>
      <c r="T72" s="997"/>
    </row>
    <row r="73" spans="1:20" ht="29.25" customHeight="1">
      <c r="E73" s="1134" t="str">
        <f>U3</f>
        <v>Contributions/ Donations</v>
      </c>
      <c r="F73" s="1135"/>
      <c r="G73" s="1136"/>
      <c r="H73" s="829">
        <f>U50</f>
        <v>0</v>
      </c>
      <c r="I73" s="829"/>
      <c r="J73" s="1045">
        <f>H73+'MO 9'!J73</f>
        <v>0</v>
      </c>
      <c r="K73" s="1045"/>
      <c r="L73" s="773"/>
      <c r="M73" s="750"/>
      <c r="N73" s="695"/>
      <c r="O73" s="825"/>
      <c r="P73" s="826"/>
      <c r="Q73" s="750"/>
      <c r="R73" s="755"/>
      <c r="S73" s="825"/>
      <c r="T73" s="997"/>
    </row>
    <row r="74" spans="1:20" ht="24.75" customHeight="1" thickBot="1">
      <c r="E74" s="939" t="str">
        <f>V3</f>
        <v>Other</v>
      </c>
      <c r="F74" s="940"/>
      <c r="G74" s="940"/>
      <c r="H74" s="830">
        <f>V50</f>
        <v>0</v>
      </c>
      <c r="I74" s="830"/>
      <c r="J74" s="1049">
        <f>H74+'MO 9'!J74</f>
        <v>0</v>
      </c>
      <c r="K74" s="1049"/>
      <c r="L74" s="773"/>
      <c r="M74" s="750"/>
      <c r="N74" s="695"/>
      <c r="O74" s="825"/>
      <c r="P74" s="826"/>
      <c r="Q74" s="750"/>
      <c r="R74" s="755"/>
      <c r="S74" s="825"/>
      <c r="T74" s="997"/>
    </row>
    <row r="75" spans="1:20" ht="24.75" customHeight="1" thickBot="1">
      <c r="B75" s="696"/>
      <c r="C75" s="696"/>
      <c r="D75" s="696"/>
      <c r="E75" s="916" t="str">
        <f>'MO 1'!E75</f>
        <v>Total Expenses:</v>
      </c>
      <c r="F75" s="917"/>
      <c r="G75" s="918"/>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930" t="str">
        <f>'MO 1'!E76</f>
        <v>Surplus (Deficit) for the Period:</v>
      </c>
      <c r="F76" s="931"/>
      <c r="G76" s="932"/>
      <c r="H76" s="831">
        <f>H60-H75</f>
        <v>0</v>
      </c>
      <c r="I76" s="832"/>
      <c r="J76" s="873"/>
      <c r="K76" s="874"/>
      <c r="L76" s="773"/>
      <c r="M76" s="750"/>
      <c r="N76" s="695"/>
      <c r="O76" s="825"/>
      <c r="P76" s="826"/>
      <c r="Q76" s="750"/>
      <c r="R76" s="755"/>
      <c r="S76" s="825"/>
      <c r="T76" s="997"/>
    </row>
    <row r="77" spans="1:20" ht="24.75" customHeight="1" thickBot="1">
      <c r="B77" s="696"/>
      <c r="C77" s="696"/>
      <c r="D77" s="696"/>
      <c r="E77" s="936" t="s">
        <v>24</v>
      </c>
      <c r="F77" s="937"/>
      <c r="G77" s="937"/>
      <c r="H77" s="937"/>
      <c r="I77" s="93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6"/>
        <v>0</v>
      </c>
      <c r="L89" s="837"/>
      <c r="M89" s="751"/>
      <c r="N89" s="850" t="s">
        <v>115</v>
      </c>
      <c r="O89" s="851"/>
      <c r="P89" s="851"/>
      <c r="Q89" s="852"/>
    </row>
    <row r="90" spans="1:21" ht="23.25" customHeight="1">
      <c r="A90" s="919"/>
      <c r="B90" s="920"/>
      <c r="C90" s="920"/>
      <c r="D90" s="920"/>
      <c r="E90" s="921"/>
      <c r="F90" s="709"/>
      <c r="G90" s="714"/>
      <c r="H90" s="711"/>
      <c r="I90" s="894"/>
      <c r="J90" s="895"/>
      <c r="K90" s="836">
        <f t="shared" si="6"/>
        <v>0</v>
      </c>
      <c r="L90" s="837"/>
      <c r="M90" s="753"/>
      <c r="N90" s="853"/>
      <c r="O90" s="854"/>
      <c r="P90" s="854"/>
      <c r="Q90" s="855"/>
    </row>
    <row r="91" spans="1:21" ht="23.25" customHeight="1" thickBot="1">
      <c r="A91" s="919"/>
      <c r="B91" s="920"/>
      <c r="C91" s="920"/>
      <c r="D91" s="920"/>
      <c r="E91" s="921"/>
      <c r="F91" s="709"/>
      <c r="G91" s="714"/>
      <c r="H91" s="711"/>
      <c r="I91" s="894"/>
      <c r="J91" s="895"/>
      <c r="K91" s="836">
        <f t="shared" si="6"/>
        <v>0</v>
      </c>
      <c r="L91" s="837"/>
      <c r="M91" s="754"/>
      <c r="N91" s="856"/>
      <c r="O91" s="857"/>
      <c r="P91" s="857"/>
      <c r="Q91" s="858"/>
    </row>
    <row r="92" spans="1:21" ht="23.25" customHeight="1">
      <c r="A92" s="919"/>
      <c r="B92" s="920"/>
      <c r="C92" s="920"/>
      <c r="D92" s="920"/>
      <c r="E92" s="921"/>
      <c r="F92" s="709"/>
      <c r="G92" s="714"/>
      <c r="H92" s="711"/>
      <c r="I92" s="894"/>
      <c r="J92" s="895"/>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fd4D9u2Fe7m3lC/KCPVYmccPtnG4cYXWmtbRGBF/3XxwGY0PRLw5JFR/dzSjmIHPsfRDAVpBtSmJEOEaVI4Ytw==" saltValue="cZd+wWu9z9HFDG0IkXsyDA==" spinCount="100000" sheet="1" formatCells="0" formatColumns="0" formatRows="0" insertColumns="0" insertRows="0" insertHyperlinks="0" deleteRows="0"/>
  <mergeCells count="248">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60:G60"/>
    <mergeCell ref="H61:I61"/>
    <mergeCell ref="E69:G69"/>
    <mergeCell ref="H68:I68"/>
    <mergeCell ref="E65:G65"/>
    <mergeCell ref="H65:I65"/>
    <mergeCell ref="H69:I69"/>
    <mergeCell ref="E68:G68"/>
    <mergeCell ref="J68:K68"/>
    <mergeCell ref="J65:K65"/>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HERE'!I18</f>
        <v>0</v>
      </c>
      <c r="D2" s="969"/>
      <c r="E2" s="748">
        <f>'BEGIN HERE'!J18</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15"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3.1" customHeight="1">
      <c r="A4" s="646"/>
      <c r="B4" s="647"/>
      <c r="C4" s="648"/>
      <c r="D4" s="1084"/>
      <c r="E4" s="1085"/>
      <c r="F4" s="649">
        <f t="shared" ref="F4:F9" si="0">SUM(H4:I4)</f>
        <v>0</v>
      </c>
      <c r="G4" s="650">
        <f t="shared" ref="G4:G19" si="1">SUM(J4:V4)</f>
        <v>0</v>
      </c>
      <c r="H4" s="721"/>
      <c r="I4" s="656"/>
      <c r="J4" s="653"/>
      <c r="K4" s="654"/>
      <c r="L4" s="654"/>
      <c r="M4" s="654"/>
      <c r="N4" s="654"/>
      <c r="O4" s="654"/>
      <c r="P4" s="654"/>
      <c r="Q4" s="654"/>
      <c r="R4" s="654"/>
      <c r="S4" s="654"/>
      <c r="T4" s="655"/>
      <c r="U4" s="655"/>
      <c r="V4" s="656"/>
    </row>
    <row r="5" spans="1:24" ht="23.1" customHeight="1">
      <c r="A5" s="657"/>
      <c r="B5" s="658"/>
      <c r="C5" s="659"/>
      <c r="D5" s="952"/>
      <c r="E5" s="953"/>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952"/>
      <c r="E6" s="953"/>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952"/>
      <c r="E7" s="953"/>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952"/>
      <c r="E8" s="953"/>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952"/>
      <c r="E9" s="953"/>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952"/>
      <c r="E10" s="953"/>
      <c r="F10" s="649">
        <f t="shared" ref="F10:F35" si="2">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952"/>
      <c r="E11" s="953"/>
      <c r="F11" s="649">
        <f t="shared" si="2"/>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952"/>
      <c r="E12" s="953"/>
      <c r="F12" s="649">
        <f t="shared" si="2"/>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952"/>
      <c r="E13" s="953"/>
      <c r="F13" s="649">
        <f t="shared" si="2"/>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952"/>
      <c r="E14" s="953"/>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952"/>
      <c r="E15" s="953"/>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952"/>
      <c r="E16" s="953"/>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952"/>
      <c r="E17" s="953"/>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954"/>
      <c r="E18" s="955"/>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954"/>
      <c r="E19" s="955"/>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954"/>
      <c r="E20" s="955"/>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2"/>
        <v>0</v>
      </c>
      <c r="G34" s="650">
        <f t="shared" si="3"/>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2"/>
        <v>0</v>
      </c>
      <c r="G35" s="650">
        <f t="shared" si="3"/>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4">SUM(H36:I36)</f>
        <v>0</v>
      </c>
      <c r="G36" s="650">
        <f t="shared" ref="G36:G46" si="5">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4"/>
        <v>0</v>
      </c>
      <c r="G37" s="650">
        <f t="shared" si="5"/>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4"/>
        <v>0</v>
      </c>
      <c r="G38" s="650">
        <f t="shared" si="5"/>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4"/>
        <v>0</v>
      </c>
      <c r="G39" s="650">
        <f t="shared" si="5"/>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4"/>
        <v>0</v>
      </c>
      <c r="G40" s="650">
        <f t="shared" si="5"/>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4"/>
        <v>0</v>
      </c>
      <c r="G41" s="650">
        <f t="shared" si="5"/>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4"/>
        <v>0</v>
      </c>
      <c r="G42" s="650">
        <f t="shared" si="5"/>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4"/>
        <v>0</v>
      </c>
      <c r="G43" s="650">
        <f t="shared" si="5"/>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4"/>
        <v>0</v>
      </c>
      <c r="G44" s="650">
        <f t="shared" si="5"/>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4"/>
        <v>0</v>
      </c>
      <c r="G45" s="650">
        <f t="shared" si="5"/>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4"/>
        <v>0</v>
      </c>
      <c r="G46" s="650">
        <f t="shared" si="5"/>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994" t="s">
        <v>86</v>
      </c>
      <c r="B51" s="995"/>
      <c r="C51" s="995"/>
      <c r="D51" s="996"/>
      <c r="E51" s="631">
        <f>'MO 1'!E51</f>
        <v>0</v>
      </c>
      <c r="F51" s="1137"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10'!J77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87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14" t="str">
        <f>H3</f>
        <v>Dues</v>
      </c>
      <c r="F58" s="1015"/>
      <c r="G58" s="1015"/>
      <c r="H58" s="863">
        <f>H50</f>
        <v>0</v>
      </c>
      <c r="I58" s="863"/>
      <c r="J58" s="843">
        <f>H58+'MO 10'!J58</f>
        <v>0</v>
      </c>
      <c r="K58" s="843"/>
      <c r="L58" s="773"/>
      <c r="M58" s="750"/>
      <c r="N58" s="695"/>
      <c r="O58" s="825"/>
      <c r="P58" s="826"/>
      <c r="Q58" s="750"/>
      <c r="R58" s="755"/>
      <c r="S58" s="825"/>
      <c r="T58" s="997"/>
    </row>
    <row r="59" spans="1:22" ht="24.95" customHeight="1" thickBot="1">
      <c r="A59" s="993"/>
      <c r="B59" s="993"/>
      <c r="C59" s="993"/>
      <c r="D59" s="993"/>
      <c r="E59" s="939" t="str">
        <f>I3</f>
        <v>Other</v>
      </c>
      <c r="F59" s="940"/>
      <c r="G59" s="940"/>
      <c r="H59" s="830">
        <f>I50</f>
        <v>0</v>
      </c>
      <c r="I59" s="830"/>
      <c r="J59" s="1049">
        <f>H59+'MO 10'!J59</f>
        <v>0</v>
      </c>
      <c r="K59" s="1049"/>
      <c r="L59" s="773"/>
      <c r="M59" s="750"/>
      <c r="N59" s="695"/>
      <c r="O59" s="825"/>
      <c r="P59" s="826"/>
      <c r="Q59" s="750"/>
      <c r="R59" s="755"/>
      <c r="S59" s="825"/>
      <c r="T59" s="997"/>
    </row>
    <row r="60" spans="1:22" ht="30.75" customHeight="1" thickBot="1">
      <c r="B60" s="683"/>
      <c r="C60" s="683"/>
      <c r="D60" s="683"/>
      <c r="E60" s="1017" t="str">
        <f>'MO 1'!E60</f>
        <v>Total Income:</v>
      </c>
      <c r="F60" s="1018"/>
      <c r="G60" s="1019"/>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877" t="str">
        <f>'MO 1'!E61</f>
        <v>EXPENSES</v>
      </c>
      <c r="F61" s="1011"/>
      <c r="G61" s="878"/>
      <c r="H61" s="1062">
        <f>C2</f>
        <v>0</v>
      </c>
      <c r="I61" s="1063"/>
      <c r="J61" s="1074" t="str">
        <f>J57</f>
        <v>Year to Date</v>
      </c>
      <c r="K61" s="1075"/>
      <c r="L61" s="773"/>
      <c r="M61" s="750"/>
      <c r="N61" s="695"/>
      <c r="O61" s="825"/>
      <c r="P61" s="826"/>
      <c r="Q61" s="750"/>
      <c r="R61" s="755"/>
      <c r="S61" s="825"/>
      <c r="T61" s="997"/>
    </row>
    <row r="62" spans="1:22" ht="24.95" customHeight="1">
      <c r="E62" s="1014" t="str">
        <f>J3</f>
        <v>CUPE Per Capita</v>
      </c>
      <c r="F62" s="1015"/>
      <c r="G62" s="1015"/>
      <c r="H62" s="863">
        <f>J50</f>
        <v>0</v>
      </c>
      <c r="I62" s="863"/>
      <c r="J62" s="843">
        <f>H62+'MO 10'!J62</f>
        <v>0</v>
      </c>
      <c r="K62" s="843"/>
      <c r="L62" s="773"/>
      <c r="M62" s="750"/>
      <c r="N62" s="695"/>
      <c r="O62" s="825"/>
      <c r="P62" s="826"/>
      <c r="Q62" s="750"/>
      <c r="R62" s="755"/>
      <c r="S62" s="825"/>
      <c r="T62" s="997"/>
    </row>
    <row r="63" spans="1:22" ht="24.95" customHeight="1">
      <c r="E63" s="892" t="str">
        <f>K3</f>
        <v>Affiliation Fees</v>
      </c>
      <c r="F63" s="893"/>
      <c r="G63" s="893"/>
      <c r="H63" s="829">
        <f>K50</f>
        <v>0</v>
      </c>
      <c r="I63" s="829"/>
      <c r="J63" s="1045">
        <f>H63+'MO 10'!J63</f>
        <v>0</v>
      </c>
      <c r="K63" s="1045"/>
      <c r="L63" s="773"/>
      <c r="M63" s="750"/>
      <c r="N63" s="695"/>
      <c r="O63" s="825"/>
      <c r="P63" s="826"/>
      <c r="Q63" s="750"/>
      <c r="R63" s="755"/>
      <c r="S63" s="825"/>
      <c r="T63" s="997"/>
    </row>
    <row r="64" spans="1:22" ht="24.95" customHeight="1">
      <c r="E64" s="892" t="str">
        <f>L3</f>
        <v>Salaries</v>
      </c>
      <c r="F64" s="893"/>
      <c r="G64" s="893"/>
      <c r="H64" s="829">
        <f>L50</f>
        <v>0</v>
      </c>
      <c r="I64" s="829"/>
      <c r="J64" s="1045">
        <f>H64+'MO 10'!J64</f>
        <v>0</v>
      </c>
      <c r="K64" s="1045"/>
      <c r="L64" s="773"/>
      <c r="M64" s="750"/>
      <c r="N64" s="695"/>
      <c r="O64" s="825"/>
      <c r="P64" s="826"/>
      <c r="Q64" s="750"/>
      <c r="R64" s="755"/>
      <c r="S64" s="825"/>
      <c r="T64" s="997"/>
    </row>
    <row r="65" spans="1:20" ht="24.95" customHeight="1">
      <c r="E65" s="892" t="str">
        <f>M3</f>
        <v>Operating Expenses</v>
      </c>
      <c r="F65" s="893"/>
      <c r="G65" s="893"/>
      <c r="H65" s="829">
        <f>M50</f>
        <v>0</v>
      </c>
      <c r="I65" s="829"/>
      <c r="J65" s="1045">
        <f>H65+'MO 10'!J65</f>
        <v>0</v>
      </c>
      <c r="K65" s="1045"/>
      <c r="L65" s="773"/>
      <c r="M65" s="750"/>
      <c r="N65" s="695"/>
      <c r="O65" s="825"/>
      <c r="P65" s="826"/>
      <c r="Q65" s="750"/>
      <c r="R65" s="755"/>
      <c r="S65" s="825"/>
      <c r="T65" s="997"/>
    </row>
    <row r="66" spans="1:20" ht="24.95" customHeight="1">
      <c r="E66" s="892" t="str">
        <f>N3</f>
        <v>Special Purchases</v>
      </c>
      <c r="F66" s="893"/>
      <c r="G66" s="893"/>
      <c r="H66" s="829">
        <f>N50</f>
        <v>0</v>
      </c>
      <c r="I66" s="829"/>
      <c r="J66" s="1045">
        <f>H66+'MO 10'!J66</f>
        <v>0</v>
      </c>
      <c r="K66" s="1045"/>
      <c r="L66" s="773"/>
      <c r="M66" s="750"/>
      <c r="N66" s="695"/>
      <c r="O66" s="825"/>
      <c r="P66" s="826"/>
      <c r="Q66" s="750"/>
      <c r="R66" s="755"/>
      <c r="S66" s="825"/>
      <c r="T66" s="997"/>
    </row>
    <row r="67" spans="1:20" ht="24.95" customHeight="1">
      <c r="E67" s="892" t="str">
        <f>O3</f>
        <v>Executive Expenses</v>
      </c>
      <c r="F67" s="893"/>
      <c r="G67" s="893"/>
      <c r="H67" s="829">
        <f>O50</f>
        <v>0</v>
      </c>
      <c r="I67" s="829"/>
      <c r="J67" s="1045">
        <f>H67+'MO 10'!J67</f>
        <v>0</v>
      </c>
      <c r="K67" s="1045"/>
      <c r="L67" s="773"/>
      <c r="M67" s="750"/>
      <c r="N67" s="695"/>
      <c r="O67" s="825"/>
      <c r="P67" s="826"/>
      <c r="Q67" s="750"/>
      <c r="R67" s="755"/>
      <c r="S67" s="825"/>
      <c r="T67" s="997"/>
    </row>
    <row r="68" spans="1:20" ht="24.95" customHeight="1">
      <c r="E68" s="1134" t="str">
        <f>P3</f>
        <v>Bargaining Expenses</v>
      </c>
      <c r="F68" s="1135"/>
      <c r="G68" s="1136"/>
      <c r="H68" s="829">
        <f>P50</f>
        <v>0</v>
      </c>
      <c r="I68" s="829"/>
      <c r="J68" s="1045">
        <f>H68+'MO 10'!J68</f>
        <v>0</v>
      </c>
      <c r="K68" s="1045"/>
      <c r="L68" s="773"/>
      <c r="M68" s="750"/>
      <c r="N68" s="695"/>
      <c r="O68" s="825"/>
      <c r="P68" s="826"/>
      <c r="Q68" s="750"/>
      <c r="R68" s="755"/>
      <c r="S68" s="825"/>
      <c r="T68" s="997"/>
    </row>
    <row r="69" spans="1:20" ht="24.95" customHeight="1">
      <c r="E69" s="892" t="str">
        <f>Q3</f>
        <v>Grievances/ Arbitration</v>
      </c>
      <c r="F69" s="893"/>
      <c r="G69" s="893"/>
      <c r="H69" s="829">
        <f>Q50</f>
        <v>0</v>
      </c>
      <c r="I69" s="829"/>
      <c r="J69" s="1045">
        <f>H69+'MO 10'!J69</f>
        <v>0</v>
      </c>
      <c r="K69" s="1045"/>
      <c r="L69" s="773"/>
      <c r="M69" s="750"/>
      <c r="N69" s="695"/>
      <c r="O69" s="825"/>
      <c r="P69" s="826"/>
      <c r="Q69" s="750"/>
      <c r="R69" s="755"/>
      <c r="S69" s="825"/>
      <c r="T69" s="997"/>
    </row>
    <row r="70" spans="1:20" ht="24.95" customHeight="1">
      <c r="E70" s="1134" t="str">
        <f>R3</f>
        <v>Committee Expenses</v>
      </c>
      <c r="F70" s="1135"/>
      <c r="G70" s="1136"/>
      <c r="H70" s="829">
        <f>R50</f>
        <v>0</v>
      </c>
      <c r="I70" s="829"/>
      <c r="J70" s="1045">
        <f>H70+'MO 10'!J70</f>
        <v>0</v>
      </c>
      <c r="K70" s="1045"/>
      <c r="L70" s="773"/>
      <c r="M70" s="750"/>
      <c r="N70" s="695"/>
      <c r="O70" s="825"/>
      <c r="P70" s="826"/>
      <c r="Q70" s="750"/>
      <c r="R70" s="755"/>
      <c r="S70" s="825"/>
      <c r="T70" s="997"/>
    </row>
    <row r="71" spans="1:20" ht="24.95" customHeight="1">
      <c r="E71" s="1134" t="str">
        <f>S3</f>
        <v>Conventions/ Conferences</v>
      </c>
      <c r="F71" s="1135"/>
      <c r="G71" s="1136"/>
      <c r="H71" s="829">
        <f>S50</f>
        <v>0</v>
      </c>
      <c r="I71" s="829"/>
      <c r="J71" s="1045">
        <f>H71+'MO 10'!J71</f>
        <v>0</v>
      </c>
      <c r="K71" s="1045"/>
      <c r="L71" s="773"/>
      <c r="M71" s="750"/>
      <c r="N71" s="695"/>
      <c r="O71" s="825"/>
      <c r="P71" s="826"/>
      <c r="Q71" s="750"/>
      <c r="R71" s="755"/>
      <c r="S71" s="825"/>
      <c r="T71" s="997"/>
    </row>
    <row r="72" spans="1:20" ht="24.95" customHeight="1">
      <c r="E72" s="1134" t="str">
        <f>T3</f>
        <v>Education</v>
      </c>
      <c r="F72" s="1135"/>
      <c r="G72" s="1136"/>
      <c r="H72" s="829">
        <f>T50</f>
        <v>0</v>
      </c>
      <c r="I72" s="829"/>
      <c r="J72" s="1045">
        <f>H72+'MO 10'!J72</f>
        <v>0</v>
      </c>
      <c r="K72" s="1045"/>
      <c r="L72" s="773"/>
      <c r="M72" s="750"/>
      <c r="N72" s="695"/>
      <c r="O72" s="825"/>
      <c r="P72" s="826"/>
      <c r="Q72" s="750"/>
      <c r="R72" s="755"/>
      <c r="S72" s="825"/>
      <c r="T72" s="997"/>
    </row>
    <row r="73" spans="1:20" ht="29.25" customHeight="1">
      <c r="E73" s="1134" t="str">
        <f>U3</f>
        <v>Contributions/ Donations</v>
      </c>
      <c r="F73" s="1135"/>
      <c r="G73" s="1136"/>
      <c r="H73" s="829">
        <f>U50</f>
        <v>0</v>
      </c>
      <c r="I73" s="829"/>
      <c r="J73" s="1045">
        <f>H73+'MO 10'!J73</f>
        <v>0</v>
      </c>
      <c r="K73" s="1045"/>
      <c r="L73" s="773"/>
      <c r="M73" s="750"/>
      <c r="N73" s="695"/>
      <c r="O73" s="825"/>
      <c r="P73" s="826"/>
      <c r="Q73" s="750"/>
      <c r="R73" s="755"/>
      <c r="S73" s="825"/>
      <c r="T73" s="997"/>
    </row>
    <row r="74" spans="1:20" ht="24.75" customHeight="1" thickBot="1">
      <c r="E74" s="939" t="str">
        <f>V3</f>
        <v>Other</v>
      </c>
      <c r="F74" s="940"/>
      <c r="G74" s="940"/>
      <c r="H74" s="830">
        <f>V50</f>
        <v>0</v>
      </c>
      <c r="I74" s="830"/>
      <c r="J74" s="1049">
        <f>H74+'MO 10'!J74</f>
        <v>0</v>
      </c>
      <c r="K74" s="1049"/>
      <c r="L74" s="773"/>
      <c r="M74" s="750"/>
      <c r="N74" s="695"/>
      <c r="O74" s="825"/>
      <c r="P74" s="826"/>
      <c r="Q74" s="750"/>
      <c r="R74" s="755"/>
      <c r="S74" s="825"/>
      <c r="T74" s="997"/>
    </row>
    <row r="75" spans="1:20" ht="24.75" customHeight="1" thickBot="1">
      <c r="B75" s="696"/>
      <c r="C75" s="696"/>
      <c r="D75" s="696"/>
      <c r="E75" s="916" t="str">
        <f>'MO 1'!E75</f>
        <v>Total Expenses:</v>
      </c>
      <c r="F75" s="917"/>
      <c r="G75" s="918"/>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930" t="str">
        <f>'MO 1'!E76</f>
        <v>Surplus (Deficit) for the Period:</v>
      </c>
      <c r="F76" s="931"/>
      <c r="G76" s="932"/>
      <c r="H76" s="831">
        <f>H60-H75</f>
        <v>0</v>
      </c>
      <c r="I76" s="832"/>
      <c r="J76" s="873"/>
      <c r="K76" s="874"/>
      <c r="L76" s="773"/>
      <c r="M76" s="750"/>
      <c r="N76" s="695"/>
      <c r="O76" s="825"/>
      <c r="P76" s="826"/>
      <c r="Q76" s="750"/>
      <c r="R76" s="755"/>
      <c r="S76" s="825"/>
      <c r="T76" s="997"/>
    </row>
    <row r="77" spans="1:20" ht="24.75" customHeight="1" thickBot="1">
      <c r="B77" s="696"/>
      <c r="C77" s="696"/>
      <c r="D77" s="696"/>
      <c r="E77" s="936" t="s">
        <v>24</v>
      </c>
      <c r="F77" s="937"/>
      <c r="G77" s="937"/>
      <c r="H77" s="937"/>
      <c r="I77" s="938"/>
      <c r="J77" s="1043">
        <f>J56+H76</f>
        <v>0</v>
      </c>
      <c r="K77" s="1044"/>
      <c r="L77" s="773"/>
      <c r="M77" s="750"/>
      <c r="N77" s="697"/>
      <c r="O77" s="844"/>
      <c r="P77" s="845"/>
      <c r="Q77" s="750"/>
      <c r="R77" s="757"/>
      <c r="S77" s="1059"/>
      <c r="T77" s="1006"/>
    </row>
    <row r="78" spans="1:20" ht="24.75" customHeight="1" thickBot="1">
      <c r="A78" s="698"/>
      <c r="B78" s="699"/>
      <c r="C78" s="699"/>
      <c r="D78" s="699"/>
      <c r="E78" s="700"/>
      <c r="F78" s="700"/>
      <c r="G78" s="700"/>
      <c r="H78" s="700"/>
      <c r="I78" s="700"/>
      <c r="J78" s="700"/>
      <c r="K78" s="700"/>
      <c r="L78" s="769"/>
      <c r="M78" s="750"/>
      <c r="N78" s="697"/>
      <c r="O78" s="833"/>
      <c r="P78" s="834"/>
      <c r="Q78" s="750"/>
      <c r="R78" s="757"/>
      <c r="S78" s="1060"/>
      <c r="T78" s="1006"/>
    </row>
    <row r="79" spans="1:20" ht="30" customHeight="1">
      <c r="E79" s="464"/>
      <c r="F79" s="465"/>
      <c r="G79" s="465"/>
      <c r="H79" s="465"/>
      <c r="I79" s="465"/>
      <c r="J79" s="465"/>
      <c r="K79" s="701"/>
      <c r="L79" s="769"/>
      <c r="M79" s="750"/>
      <c r="N79" s="697"/>
      <c r="O79" s="833"/>
      <c r="P79" s="834"/>
      <c r="Q79" s="750"/>
      <c r="R79" s="757"/>
      <c r="S79" s="1060"/>
      <c r="T79" s="1006"/>
    </row>
    <row r="80" spans="1:20" ht="30" customHeight="1">
      <c r="E80" s="881" t="s">
        <v>29</v>
      </c>
      <c r="F80" s="882"/>
      <c r="G80" s="882"/>
      <c r="H80" s="882"/>
      <c r="I80" s="882"/>
      <c r="J80" s="890"/>
      <c r="K80" s="891"/>
      <c r="L80" s="769"/>
      <c r="M80" s="750"/>
      <c r="N80" s="697"/>
      <c r="O80" s="833"/>
      <c r="P80" s="834"/>
      <c r="Q80" s="750"/>
      <c r="R80" s="757"/>
      <c r="S80" s="1060"/>
      <c r="T80" s="1006"/>
    </row>
    <row r="81" spans="1:21" ht="24.75" customHeight="1">
      <c r="E81" s="702"/>
      <c r="K81" s="703"/>
      <c r="L81" s="769"/>
      <c r="M81" s="750"/>
      <c r="N81" s="697"/>
      <c r="O81" s="833"/>
      <c r="P81" s="834"/>
      <c r="Q81" s="750"/>
      <c r="R81" s="757"/>
      <c r="S81" s="1060"/>
      <c r="T81" s="1006"/>
    </row>
    <row r="82" spans="1:21" ht="24.75" customHeight="1" thickBot="1">
      <c r="E82" s="879" t="s">
        <v>32</v>
      </c>
      <c r="F82" s="880"/>
      <c r="G82" s="880"/>
      <c r="H82" s="880"/>
      <c r="I82" s="880"/>
      <c r="J82" s="471"/>
      <c r="K82" s="704"/>
      <c r="L82" s="770"/>
      <c r="M82" s="750"/>
      <c r="N82" s="697"/>
      <c r="O82" s="833"/>
      <c r="P82" s="834"/>
      <c r="Q82" s="750"/>
      <c r="R82" s="757"/>
      <c r="S82" s="1060"/>
      <c r="T82" s="1006"/>
    </row>
    <row r="83" spans="1:21" ht="24.75" customHeight="1">
      <c r="A83" s="846" t="s">
        <v>105</v>
      </c>
      <c r="B83" s="847"/>
      <c r="C83" s="847"/>
      <c r="D83" s="847"/>
      <c r="E83" s="848"/>
      <c r="F83" s="848"/>
      <c r="G83" s="848"/>
      <c r="H83" s="848"/>
      <c r="I83" s="848"/>
      <c r="J83" s="848"/>
      <c r="K83" s="848"/>
      <c r="L83" s="849"/>
      <c r="M83" s="750"/>
      <c r="N83" s="697"/>
      <c r="O83" s="833"/>
      <c r="P83" s="834"/>
      <c r="Q83" s="750"/>
      <c r="R83" s="757"/>
      <c r="S83" s="1060"/>
      <c r="T83" s="1006"/>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33"/>
      <c r="P84" s="834"/>
      <c r="Q84" s="750"/>
      <c r="R84" s="757"/>
      <c r="S84" s="1060"/>
      <c r="T84" s="1006"/>
    </row>
    <row r="85" spans="1:21" ht="24.75" customHeight="1" thickBot="1">
      <c r="A85" s="908"/>
      <c r="B85" s="909"/>
      <c r="C85" s="909"/>
      <c r="D85" s="909"/>
      <c r="E85" s="905"/>
      <c r="F85" s="901"/>
      <c r="G85" s="901"/>
      <c r="H85" s="901"/>
      <c r="I85" s="904"/>
      <c r="J85" s="905"/>
      <c r="K85" s="904"/>
      <c r="L85" s="913"/>
      <c r="M85" s="750"/>
      <c r="N85" s="697"/>
      <c r="O85" s="833"/>
      <c r="P85" s="834"/>
      <c r="Q85" s="750"/>
      <c r="R85" s="757"/>
      <c r="S85" s="1060"/>
      <c r="T85" s="1006"/>
    </row>
    <row r="86" spans="1:21" ht="23.25" customHeight="1" thickBot="1">
      <c r="A86" s="897"/>
      <c r="B86" s="898"/>
      <c r="C86" s="898"/>
      <c r="D86" s="898"/>
      <c r="E86" s="899"/>
      <c r="F86" s="705"/>
      <c r="G86" s="706"/>
      <c r="H86" s="707"/>
      <c r="I86" s="928"/>
      <c r="J86" s="929"/>
      <c r="K86" s="914">
        <f>+F86+I86</f>
        <v>0</v>
      </c>
      <c r="L86" s="915"/>
      <c r="M86" s="750"/>
      <c r="N86" s="708"/>
      <c r="O86" s="827"/>
      <c r="P86" s="828"/>
      <c r="Q86" s="761"/>
      <c r="R86" s="758"/>
      <c r="S86" s="1061"/>
      <c r="T86" s="1008"/>
    </row>
    <row r="87" spans="1:21" ht="23.25" customHeight="1" thickBot="1">
      <c r="A87" s="919"/>
      <c r="B87" s="920"/>
      <c r="C87" s="920"/>
      <c r="D87" s="920"/>
      <c r="E87" s="921"/>
      <c r="F87" s="709"/>
      <c r="G87" s="710"/>
      <c r="H87" s="711"/>
      <c r="I87" s="894"/>
      <c r="J87" s="895"/>
      <c r="K87" s="836">
        <f t="shared" ref="K87:K92" si="7">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7"/>
        <v>0</v>
      </c>
      <c r="L88" s="837"/>
      <c r="M88" s="752"/>
      <c r="N88" s="925" t="s">
        <v>114</v>
      </c>
      <c r="O88" s="926"/>
      <c r="P88" s="927"/>
      <c r="Q88" s="743">
        <f>Q54+Q55-Q87</f>
        <v>0</v>
      </c>
    </row>
    <row r="89" spans="1:21" ht="23.25" customHeight="1">
      <c r="A89" s="919"/>
      <c r="B89" s="920"/>
      <c r="C89" s="920"/>
      <c r="D89" s="920"/>
      <c r="E89" s="921"/>
      <c r="F89" s="709"/>
      <c r="G89" s="714"/>
      <c r="H89" s="711"/>
      <c r="I89" s="894"/>
      <c r="J89" s="895"/>
      <c r="K89" s="836">
        <f t="shared" si="7"/>
        <v>0</v>
      </c>
      <c r="L89" s="837"/>
      <c r="M89" s="751"/>
      <c r="N89" s="850" t="s">
        <v>115</v>
      </c>
      <c r="O89" s="851"/>
      <c r="P89" s="851"/>
      <c r="Q89" s="852"/>
    </row>
    <row r="90" spans="1:21" ht="23.25" customHeight="1">
      <c r="A90" s="919"/>
      <c r="B90" s="920"/>
      <c r="C90" s="920"/>
      <c r="D90" s="920"/>
      <c r="E90" s="921"/>
      <c r="F90" s="709"/>
      <c r="G90" s="714"/>
      <c r="H90" s="711"/>
      <c r="I90" s="894"/>
      <c r="J90" s="895"/>
      <c r="K90" s="836">
        <f t="shared" si="7"/>
        <v>0</v>
      </c>
      <c r="L90" s="837"/>
      <c r="M90" s="753"/>
      <c r="N90" s="853"/>
      <c r="O90" s="854"/>
      <c r="P90" s="854"/>
      <c r="Q90" s="855"/>
    </row>
    <row r="91" spans="1:21" ht="23.25" customHeight="1" thickBot="1">
      <c r="A91" s="919"/>
      <c r="B91" s="920"/>
      <c r="C91" s="920"/>
      <c r="D91" s="920"/>
      <c r="E91" s="921"/>
      <c r="F91" s="709"/>
      <c r="G91" s="714"/>
      <c r="H91" s="711"/>
      <c r="I91" s="894"/>
      <c r="J91" s="895"/>
      <c r="K91" s="836">
        <f t="shared" si="7"/>
        <v>0</v>
      </c>
      <c r="L91" s="837"/>
      <c r="M91" s="754"/>
      <c r="N91" s="856"/>
      <c r="O91" s="857"/>
      <c r="P91" s="857"/>
      <c r="Q91" s="858"/>
    </row>
    <row r="92" spans="1:21" ht="23.25" customHeight="1">
      <c r="A92" s="919"/>
      <c r="B92" s="920"/>
      <c r="C92" s="920"/>
      <c r="D92" s="920"/>
      <c r="E92" s="921"/>
      <c r="F92" s="709"/>
      <c r="G92" s="714"/>
      <c r="H92" s="711"/>
      <c r="I92" s="894"/>
      <c r="J92" s="895"/>
      <c r="K92" s="836">
        <f t="shared" si="7"/>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ksL6Ebu6NoTw9ac+iZ07XilQbbR5YAp7DaKQjJqRzgfRGxYLOaVhplbYelbVGpOaikTpVVJh803+LEtk2nFB9A==" saltValue="NAHrn6XIMlTCwiPED2QmLQ==" spinCount="100000" sheet="1" formatCells="0" formatColumns="0" formatRows="0" insertColumns="0" insertRows="0" insertHyperlinks="0" deleteRows="0"/>
  <mergeCells count="248">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A84:E85"/>
    <mergeCell ref="F84:F85"/>
    <mergeCell ref="E65:G65"/>
    <mergeCell ref="E74:G74"/>
    <mergeCell ref="E73:G73"/>
    <mergeCell ref="E75:G75"/>
    <mergeCell ref="A96:E96"/>
    <mergeCell ref="E66:G66"/>
    <mergeCell ref="E64:G64"/>
    <mergeCell ref="A94:E94"/>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821" t="s">
        <v>59</v>
      </c>
      <c r="G1" s="822"/>
      <c r="H1" s="941" t="s">
        <v>60</v>
      </c>
      <c r="I1" s="942"/>
      <c r="J1" s="942"/>
      <c r="K1" s="942"/>
      <c r="L1" s="942"/>
      <c r="M1" s="942"/>
      <c r="N1" s="942"/>
      <c r="O1" s="942"/>
      <c r="P1" s="942"/>
      <c r="Q1" s="942"/>
      <c r="R1" s="942"/>
      <c r="S1" s="942"/>
      <c r="T1" s="942"/>
      <c r="U1" s="942"/>
      <c r="V1" s="942"/>
      <c r="X1" s="626"/>
    </row>
    <row r="2" spans="1:24" ht="30" customHeight="1" thickTop="1" thickBot="1">
      <c r="A2" s="970" t="s">
        <v>5</v>
      </c>
      <c r="B2" s="971"/>
      <c r="C2" s="968">
        <f>'BEGIN HERE'!I19</f>
        <v>0</v>
      </c>
      <c r="D2" s="969"/>
      <c r="E2" s="748">
        <f>'BEGIN HERE'!J19</f>
        <v>0</v>
      </c>
      <c r="F2" s="964" t="str">
        <f>'MO 1'!F2</f>
        <v>BANK</v>
      </c>
      <c r="G2" s="965"/>
      <c r="H2" s="958" t="str">
        <f>'MO 1'!H2</f>
        <v>INCOME</v>
      </c>
      <c r="I2" s="959"/>
      <c r="J2" s="949" t="str">
        <f>'MO 1'!J2</f>
        <v>EXPENSES</v>
      </c>
      <c r="K2" s="950"/>
      <c r="L2" s="950"/>
      <c r="M2" s="950"/>
      <c r="N2" s="950"/>
      <c r="O2" s="950"/>
      <c r="P2" s="950"/>
      <c r="Q2" s="950"/>
      <c r="R2" s="950"/>
      <c r="S2" s="950"/>
      <c r="T2" s="950"/>
      <c r="U2" s="950"/>
      <c r="V2" s="951"/>
      <c r="X2" s="626" t="s">
        <v>64</v>
      </c>
    </row>
    <row r="3" spans="1:24" s="620" customFormat="1" ht="48" customHeight="1" thickBot="1">
      <c r="A3" s="621" t="s">
        <v>65</v>
      </c>
      <c r="B3" s="616" t="s">
        <v>66</v>
      </c>
      <c r="C3" s="617" t="s">
        <v>67</v>
      </c>
      <c r="D3" s="853" t="s">
        <v>68</v>
      </c>
      <c r="E3" s="855"/>
      <c r="F3" s="618" t="s">
        <v>69</v>
      </c>
      <c r="G3" s="619" t="s">
        <v>70</v>
      </c>
      <c r="H3" s="618" t="s">
        <v>71</v>
      </c>
      <c r="I3" s="618" t="s">
        <v>72</v>
      </c>
      <c r="J3" s="619" t="s">
        <v>73</v>
      </c>
      <c r="K3" s="619" t="s">
        <v>74</v>
      </c>
      <c r="L3" s="619" t="s">
        <v>75</v>
      </c>
      <c r="M3" s="619" t="s">
        <v>76</v>
      </c>
      <c r="N3" s="619" t="s">
        <v>77</v>
      </c>
      <c r="O3" s="619" t="s">
        <v>78</v>
      </c>
      <c r="P3" s="619" t="s">
        <v>79</v>
      </c>
      <c r="Q3" s="619" t="s">
        <v>80</v>
      </c>
      <c r="R3" s="619" t="s">
        <v>81</v>
      </c>
      <c r="S3" s="619" t="s">
        <v>82</v>
      </c>
      <c r="T3" s="619" t="s">
        <v>83</v>
      </c>
      <c r="U3" s="619" t="s">
        <v>84</v>
      </c>
      <c r="V3" s="619" t="s">
        <v>72</v>
      </c>
    </row>
    <row r="4" spans="1:24" ht="22.5" customHeight="1">
      <c r="A4" s="646"/>
      <c r="B4" s="647"/>
      <c r="C4" s="648"/>
      <c r="D4" s="1084"/>
      <c r="E4" s="1085"/>
      <c r="F4" s="649">
        <f>SUM(H4:I4)</f>
        <v>0</v>
      </c>
      <c r="G4" s="650">
        <f t="shared" ref="G4:G19" si="0">SUM(J4:V4)</f>
        <v>0</v>
      </c>
      <c r="H4" s="721"/>
      <c r="I4" s="656"/>
      <c r="J4" s="653"/>
      <c r="K4" s="654"/>
      <c r="L4" s="654"/>
      <c r="M4" s="654"/>
      <c r="N4" s="654"/>
      <c r="O4" s="654"/>
      <c r="P4" s="654"/>
      <c r="Q4" s="654"/>
      <c r="R4" s="654"/>
      <c r="S4" s="654"/>
      <c r="T4" s="655"/>
      <c r="U4" s="655"/>
      <c r="V4" s="656"/>
    </row>
    <row r="5" spans="1:24" ht="22.5" customHeight="1">
      <c r="A5" s="657"/>
      <c r="B5" s="658"/>
      <c r="C5" s="659"/>
      <c r="D5" s="952"/>
      <c r="E5" s="953"/>
      <c r="F5" s="649">
        <f>SUM(H5:I5)</f>
        <v>0</v>
      </c>
      <c r="G5" s="650">
        <f t="shared" si="0"/>
        <v>0</v>
      </c>
      <c r="H5" s="722"/>
      <c r="I5" s="665"/>
      <c r="J5" s="662"/>
      <c r="K5" s="663"/>
      <c r="L5" s="663"/>
      <c r="M5" s="663"/>
      <c r="N5" s="663"/>
      <c r="O5" s="663"/>
      <c r="P5" s="663"/>
      <c r="Q5" s="663"/>
      <c r="R5" s="663"/>
      <c r="S5" s="663"/>
      <c r="T5" s="664"/>
      <c r="U5" s="664"/>
      <c r="V5" s="665"/>
    </row>
    <row r="6" spans="1:24" ht="22.5" customHeight="1">
      <c r="A6" s="657"/>
      <c r="B6" s="658"/>
      <c r="C6" s="659"/>
      <c r="D6" s="952"/>
      <c r="E6" s="953"/>
      <c r="F6" s="649">
        <f>SUM(H6:I6)</f>
        <v>0</v>
      </c>
      <c r="G6" s="650">
        <f t="shared" si="0"/>
        <v>0</v>
      </c>
      <c r="H6" s="722"/>
      <c r="I6" s="665"/>
      <c r="J6" s="662"/>
      <c r="K6" s="663"/>
      <c r="L6" s="663"/>
      <c r="M6" s="663"/>
      <c r="N6" s="663"/>
      <c r="O6" s="663"/>
      <c r="P6" s="663"/>
      <c r="Q6" s="663"/>
      <c r="R6" s="663"/>
      <c r="S6" s="663"/>
      <c r="T6" s="664"/>
      <c r="U6" s="664"/>
      <c r="V6" s="665"/>
    </row>
    <row r="7" spans="1:24" ht="22.5" customHeight="1">
      <c r="A7" s="657"/>
      <c r="B7" s="658"/>
      <c r="C7" s="659"/>
      <c r="D7" s="952"/>
      <c r="E7" s="953"/>
      <c r="F7" s="649">
        <f>SUM(H7:I7)</f>
        <v>0</v>
      </c>
      <c r="G7" s="650">
        <f t="shared" si="0"/>
        <v>0</v>
      </c>
      <c r="H7" s="722"/>
      <c r="I7" s="665"/>
      <c r="J7" s="662"/>
      <c r="K7" s="663"/>
      <c r="L7" s="663"/>
      <c r="M7" s="663"/>
      <c r="N7" s="663"/>
      <c r="O7" s="663"/>
      <c r="P7" s="663"/>
      <c r="Q7" s="663"/>
      <c r="R7" s="663"/>
      <c r="S7" s="663"/>
      <c r="T7" s="664"/>
      <c r="U7" s="664"/>
      <c r="V7" s="665"/>
    </row>
    <row r="8" spans="1:24" ht="22.5" customHeight="1">
      <c r="A8" s="657"/>
      <c r="B8" s="658"/>
      <c r="C8" s="659"/>
      <c r="D8" s="952"/>
      <c r="E8" s="953"/>
      <c r="F8" s="649">
        <f t="shared" ref="F8:F35" si="1">SUM(H8:I8)</f>
        <v>0</v>
      </c>
      <c r="G8" s="650">
        <f t="shared" si="0"/>
        <v>0</v>
      </c>
      <c r="H8" s="722"/>
      <c r="I8" s="665"/>
      <c r="J8" s="662"/>
      <c r="K8" s="663"/>
      <c r="L8" s="663"/>
      <c r="M8" s="663"/>
      <c r="N8" s="663"/>
      <c r="O8" s="663"/>
      <c r="P8" s="663"/>
      <c r="Q8" s="663"/>
      <c r="R8" s="663"/>
      <c r="S8" s="663"/>
      <c r="T8" s="664"/>
      <c r="U8" s="664"/>
      <c r="V8" s="665"/>
    </row>
    <row r="9" spans="1:24" ht="22.5" customHeight="1">
      <c r="A9" s="657"/>
      <c r="B9" s="658"/>
      <c r="C9" s="659"/>
      <c r="D9" s="952"/>
      <c r="E9" s="953"/>
      <c r="F9" s="649">
        <f t="shared" si="1"/>
        <v>0</v>
      </c>
      <c r="G9" s="650">
        <f t="shared" si="0"/>
        <v>0</v>
      </c>
      <c r="H9" s="722"/>
      <c r="I9" s="665"/>
      <c r="J9" s="662"/>
      <c r="K9" s="663"/>
      <c r="L9" s="663"/>
      <c r="M9" s="663"/>
      <c r="N9" s="663"/>
      <c r="O9" s="663"/>
      <c r="P9" s="663"/>
      <c r="Q9" s="663"/>
      <c r="R9" s="663"/>
      <c r="S9" s="663"/>
      <c r="T9" s="664"/>
      <c r="U9" s="664"/>
      <c r="V9" s="665"/>
    </row>
    <row r="10" spans="1:24" ht="22.5" customHeight="1">
      <c r="A10" s="657"/>
      <c r="B10" s="747"/>
      <c r="C10" s="659"/>
      <c r="D10" s="952"/>
      <c r="E10" s="953"/>
      <c r="F10" s="649">
        <f t="shared" si="1"/>
        <v>0</v>
      </c>
      <c r="G10" s="650">
        <f t="shared" si="0"/>
        <v>0</v>
      </c>
      <c r="H10" s="722"/>
      <c r="I10" s="665"/>
      <c r="J10" s="662"/>
      <c r="K10" s="663"/>
      <c r="L10" s="663"/>
      <c r="M10" s="663"/>
      <c r="N10" s="663"/>
      <c r="O10" s="663"/>
      <c r="P10" s="663"/>
      <c r="Q10" s="663"/>
      <c r="R10" s="663"/>
      <c r="S10" s="663"/>
      <c r="T10" s="664"/>
      <c r="U10" s="664"/>
      <c r="V10" s="665"/>
    </row>
    <row r="11" spans="1:24" ht="22.5" customHeight="1">
      <c r="A11" s="657"/>
      <c r="B11" s="658"/>
      <c r="C11" s="659"/>
      <c r="D11" s="952"/>
      <c r="E11" s="953"/>
      <c r="F11" s="649">
        <f t="shared" si="1"/>
        <v>0</v>
      </c>
      <c r="G11" s="650">
        <f t="shared" si="0"/>
        <v>0</v>
      </c>
      <c r="H11" s="722"/>
      <c r="I11" s="665"/>
      <c r="J11" s="662"/>
      <c r="K11" s="663"/>
      <c r="L11" s="663"/>
      <c r="M11" s="663"/>
      <c r="N11" s="663"/>
      <c r="O11" s="663"/>
      <c r="P11" s="663"/>
      <c r="Q11" s="663"/>
      <c r="R11" s="663"/>
      <c r="S11" s="663"/>
      <c r="T11" s="664"/>
      <c r="U11" s="664"/>
      <c r="V11" s="665"/>
    </row>
    <row r="12" spans="1:24" ht="22.5" customHeight="1">
      <c r="A12" s="657"/>
      <c r="B12" s="658"/>
      <c r="C12" s="659"/>
      <c r="D12" s="952"/>
      <c r="E12" s="953"/>
      <c r="F12" s="649">
        <f t="shared" si="1"/>
        <v>0</v>
      </c>
      <c r="G12" s="650">
        <f t="shared" si="0"/>
        <v>0</v>
      </c>
      <c r="H12" s="722"/>
      <c r="I12" s="665"/>
      <c r="J12" s="662"/>
      <c r="K12" s="663"/>
      <c r="L12" s="663"/>
      <c r="M12" s="663"/>
      <c r="N12" s="663"/>
      <c r="O12" s="663"/>
      <c r="P12" s="663"/>
      <c r="Q12" s="663"/>
      <c r="R12" s="663"/>
      <c r="S12" s="663"/>
      <c r="T12" s="664"/>
      <c r="U12" s="664"/>
      <c r="V12" s="665"/>
    </row>
    <row r="13" spans="1:24" ht="22.5" customHeight="1">
      <c r="A13" s="657"/>
      <c r="B13" s="658"/>
      <c r="C13" s="659"/>
      <c r="D13" s="952"/>
      <c r="E13" s="953"/>
      <c r="F13" s="649">
        <f t="shared" si="1"/>
        <v>0</v>
      </c>
      <c r="G13" s="650">
        <f t="shared" si="0"/>
        <v>0</v>
      </c>
      <c r="H13" s="722"/>
      <c r="I13" s="665"/>
      <c r="J13" s="662"/>
      <c r="K13" s="663"/>
      <c r="L13" s="663"/>
      <c r="M13" s="663"/>
      <c r="N13" s="663"/>
      <c r="O13" s="663"/>
      <c r="P13" s="663"/>
      <c r="Q13" s="663"/>
      <c r="R13" s="663"/>
      <c r="S13" s="663"/>
      <c r="T13" s="664"/>
      <c r="U13" s="664"/>
      <c r="V13" s="665"/>
    </row>
    <row r="14" spans="1:24" ht="22.5" customHeight="1">
      <c r="A14" s="657"/>
      <c r="B14" s="658"/>
      <c r="C14" s="659"/>
      <c r="D14" s="952"/>
      <c r="E14" s="953"/>
      <c r="F14" s="649">
        <f t="shared" si="1"/>
        <v>0</v>
      </c>
      <c r="G14" s="650">
        <f t="shared" si="0"/>
        <v>0</v>
      </c>
      <c r="H14" s="722"/>
      <c r="I14" s="665"/>
      <c r="J14" s="662"/>
      <c r="K14" s="663"/>
      <c r="L14" s="663"/>
      <c r="M14" s="663"/>
      <c r="N14" s="663"/>
      <c r="O14" s="663"/>
      <c r="P14" s="663"/>
      <c r="Q14" s="663"/>
      <c r="R14" s="663"/>
      <c r="S14" s="663"/>
      <c r="T14" s="664"/>
      <c r="U14" s="664"/>
      <c r="V14" s="665"/>
    </row>
    <row r="15" spans="1:24" ht="22.5" customHeight="1">
      <c r="A15" s="657"/>
      <c r="B15" s="658"/>
      <c r="C15" s="659"/>
      <c r="D15" s="952"/>
      <c r="E15" s="953"/>
      <c r="F15" s="649">
        <f t="shared" si="1"/>
        <v>0</v>
      </c>
      <c r="G15" s="650">
        <f t="shared" si="0"/>
        <v>0</v>
      </c>
      <c r="H15" s="722"/>
      <c r="I15" s="665"/>
      <c r="J15" s="662"/>
      <c r="K15" s="663"/>
      <c r="L15" s="663"/>
      <c r="M15" s="663"/>
      <c r="N15" s="663"/>
      <c r="O15" s="663"/>
      <c r="P15" s="663"/>
      <c r="Q15" s="663"/>
      <c r="R15" s="663"/>
      <c r="S15" s="663"/>
      <c r="T15" s="664"/>
      <c r="U15" s="664"/>
      <c r="V15" s="665"/>
    </row>
    <row r="16" spans="1:24" ht="22.5" customHeight="1">
      <c r="A16" s="657"/>
      <c r="B16" s="658"/>
      <c r="C16" s="659"/>
      <c r="D16" s="952"/>
      <c r="E16" s="953"/>
      <c r="F16" s="649">
        <f t="shared" si="1"/>
        <v>0</v>
      </c>
      <c r="G16" s="650">
        <f t="shared" si="0"/>
        <v>0</v>
      </c>
      <c r="H16" s="722"/>
      <c r="I16" s="665"/>
      <c r="J16" s="662"/>
      <c r="K16" s="663"/>
      <c r="L16" s="663"/>
      <c r="M16" s="663"/>
      <c r="N16" s="663"/>
      <c r="O16" s="663"/>
      <c r="P16" s="663"/>
      <c r="Q16" s="663"/>
      <c r="R16" s="663"/>
      <c r="S16" s="663"/>
      <c r="T16" s="664"/>
      <c r="U16" s="664"/>
      <c r="V16" s="665"/>
    </row>
    <row r="17" spans="1:22" ht="22.5" customHeight="1">
      <c r="A17" s="657"/>
      <c r="B17" s="658"/>
      <c r="C17" s="659"/>
      <c r="D17" s="952"/>
      <c r="E17" s="953"/>
      <c r="F17" s="649">
        <f t="shared" si="1"/>
        <v>0</v>
      </c>
      <c r="G17" s="650">
        <f t="shared" si="0"/>
        <v>0</v>
      </c>
      <c r="H17" s="722"/>
      <c r="I17" s="665"/>
      <c r="J17" s="662"/>
      <c r="K17" s="663"/>
      <c r="L17" s="663"/>
      <c r="M17" s="663"/>
      <c r="N17" s="663"/>
      <c r="O17" s="663"/>
      <c r="P17" s="663"/>
      <c r="Q17" s="663"/>
      <c r="R17" s="663"/>
      <c r="S17" s="663"/>
      <c r="T17" s="664"/>
      <c r="U17" s="664"/>
      <c r="V17" s="665"/>
    </row>
    <row r="18" spans="1:22" ht="22.5" customHeight="1">
      <c r="A18" s="657"/>
      <c r="B18" s="658"/>
      <c r="C18" s="659"/>
      <c r="D18" s="954"/>
      <c r="E18" s="955"/>
      <c r="F18" s="649">
        <f t="shared" si="1"/>
        <v>0</v>
      </c>
      <c r="G18" s="650">
        <f t="shared" si="0"/>
        <v>0</v>
      </c>
      <c r="H18" s="722"/>
      <c r="I18" s="665"/>
      <c r="J18" s="662"/>
      <c r="K18" s="663"/>
      <c r="L18" s="663"/>
      <c r="M18" s="663"/>
      <c r="N18" s="663"/>
      <c r="O18" s="663"/>
      <c r="P18" s="663"/>
      <c r="Q18" s="663"/>
      <c r="R18" s="663"/>
      <c r="S18" s="663"/>
      <c r="T18" s="664"/>
      <c r="U18" s="664"/>
      <c r="V18" s="665"/>
    </row>
    <row r="19" spans="1:22" ht="22.5" customHeight="1">
      <c r="A19" s="657"/>
      <c r="B19" s="658"/>
      <c r="C19" s="659"/>
      <c r="D19" s="954"/>
      <c r="E19" s="955"/>
      <c r="F19" s="649">
        <f t="shared" si="1"/>
        <v>0</v>
      </c>
      <c r="G19" s="650">
        <f t="shared" si="0"/>
        <v>0</v>
      </c>
      <c r="H19" s="722"/>
      <c r="I19" s="665"/>
      <c r="J19" s="662"/>
      <c r="K19" s="663"/>
      <c r="L19" s="663"/>
      <c r="M19" s="663"/>
      <c r="N19" s="663"/>
      <c r="O19" s="663"/>
      <c r="P19" s="663"/>
      <c r="Q19" s="663"/>
      <c r="R19" s="663"/>
      <c r="S19" s="663"/>
      <c r="T19" s="664"/>
      <c r="U19" s="664"/>
      <c r="V19" s="665"/>
    </row>
    <row r="20" spans="1:22" ht="22.5" customHeight="1">
      <c r="A20" s="657"/>
      <c r="B20" s="658"/>
      <c r="C20" s="659"/>
      <c r="D20" s="954"/>
      <c r="E20" s="955"/>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954"/>
      <c r="E21" s="955"/>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954"/>
      <c r="E22" s="955"/>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954"/>
      <c r="E23" s="955"/>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947"/>
      <c r="E24" s="948"/>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947"/>
      <c r="E25" s="948"/>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947"/>
      <c r="E26" s="948"/>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947"/>
      <c r="E27" s="948"/>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947"/>
      <c r="E28" s="948"/>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947"/>
      <c r="E29" s="948"/>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947"/>
      <c r="E30" s="948"/>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947"/>
      <c r="E31" s="948"/>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947"/>
      <c r="E32" s="948"/>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947"/>
      <c r="E33" s="948"/>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947"/>
      <c r="E34" s="948"/>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947"/>
      <c r="E35" s="948"/>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947"/>
      <c r="E36" s="948"/>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947"/>
      <c r="E37" s="948"/>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947"/>
      <c r="E38" s="948"/>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947"/>
      <c r="E39" s="948"/>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947"/>
      <c r="E40" s="948"/>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947"/>
      <c r="E41" s="948"/>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947"/>
      <c r="E42" s="948"/>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947"/>
      <c r="E43" s="948"/>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947"/>
      <c r="E44" s="948"/>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947"/>
      <c r="E45" s="948"/>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947"/>
      <c r="E46" s="948"/>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947"/>
      <c r="E47" s="948"/>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947"/>
      <c r="E48" s="948"/>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947"/>
      <c r="E49" s="948"/>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1012" t="s">
        <v>85</v>
      </c>
      <c r="E50" s="1013"/>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994" t="s">
        <v>86</v>
      </c>
      <c r="B51" s="995"/>
      <c r="C51" s="995"/>
      <c r="D51" s="996"/>
      <c r="E51" s="631">
        <f>'MO 1'!E51</f>
        <v>0</v>
      </c>
      <c r="F51" s="1137" t="str">
        <f>'MO 1'!F51</f>
        <v>TOTAL INCOME:</v>
      </c>
      <c r="G51" s="1034"/>
      <c r="H51" s="981">
        <f>I50+H50</f>
        <v>0</v>
      </c>
      <c r="I51" s="982"/>
      <c r="J51" s="1067"/>
      <c r="K51" s="1068"/>
      <c r="L51" s="1068"/>
      <c r="M51" s="632"/>
      <c r="N51" s="1069" t="str">
        <f>'MO 1'!N51</f>
        <v>TOTAL EXPENSES:</v>
      </c>
      <c r="O51" s="1034"/>
      <c r="P51" s="1072">
        <f>SUM(J50:V50)</f>
        <v>0</v>
      </c>
      <c r="Q51" s="1073"/>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986" t="str">
        <f>'MO 1'!E53</f>
        <v>TREASURER'S REPORT TO THE MEMBERSHIP</v>
      </c>
      <c r="F53" s="987"/>
      <c r="G53" s="987"/>
      <c r="H53" s="988"/>
      <c r="I53" s="989"/>
      <c r="J53" s="1076">
        <f>C2</f>
        <v>0</v>
      </c>
      <c r="K53" s="1077"/>
      <c r="L53" s="674">
        <f>E2</f>
        <v>0</v>
      </c>
      <c r="M53" s="987" t="str">
        <f>'MO 1'!M53</f>
        <v>BANK RECONCILIATION</v>
      </c>
      <c r="N53" s="987"/>
      <c r="O53" s="987"/>
      <c r="P53" s="992"/>
      <c r="Q53" s="675">
        <f>J53</f>
        <v>0</v>
      </c>
      <c r="R53" s="674">
        <f>L53</f>
        <v>0</v>
      </c>
    </row>
    <row r="54" spans="1:22" ht="46.5" customHeight="1" thickBot="1">
      <c r="B54" s="683"/>
      <c r="C54" s="683"/>
      <c r="D54" s="683"/>
      <c r="E54" s="974" t="s">
        <v>91</v>
      </c>
      <c r="F54" s="975"/>
      <c r="G54" s="678"/>
      <c r="H54" s="1009" t="s">
        <v>92</v>
      </c>
      <c r="I54" s="1010"/>
      <c r="J54" s="1070"/>
      <c r="K54" s="1071"/>
      <c r="L54" s="771"/>
      <c r="M54" s="864" t="s">
        <v>93</v>
      </c>
      <c r="N54" s="990"/>
      <c r="O54" s="990"/>
      <c r="P54" s="991"/>
      <c r="Q54" s="679"/>
      <c r="R54" s="620"/>
    </row>
    <row r="55" spans="1:22" ht="36" customHeight="1" thickBot="1">
      <c r="A55" s="682"/>
      <c r="B55" s="683"/>
      <c r="C55" s="683"/>
      <c r="D55" s="683"/>
      <c r="E55" s="684"/>
      <c r="F55" s="685"/>
      <c r="G55" s="685"/>
      <c r="H55" s="686"/>
      <c r="I55" s="686"/>
      <c r="J55" s="685"/>
      <c r="K55" s="726"/>
      <c r="L55" s="764"/>
      <c r="M55" s="688" t="str">
        <f>'MO 1'!M55</f>
        <v>Add</v>
      </c>
      <c r="N55" s="864" t="str">
        <f>'MO 1'!N55</f>
        <v>Income Not Recorded on Statement:</v>
      </c>
      <c r="O55" s="865"/>
      <c r="P55" s="866"/>
      <c r="Q55" s="679"/>
      <c r="R55" s="620"/>
    </row>
    <row r="56" spans="1:22" ht="30" customHeight="1" thickBot="1">
      <c r="D56" s="683"/>
      <c r="E56" s="983" t="s">
        <v>119</v>
      </c>
      <c r="F56" s="984"/>
      <c r="G56" s="984"/>
      <c r="H56" s="984"/>
      <c r="I56" s="985"/>
      <c r="J56" s="867">
        <f>'MO 11'!J77</f>
        <v>0</v>
      </c>
      <c r="K56" s="868"/>
      <c r="L56" s="764"/>
      <c r="M56" s="691" t="str">
        <f>'MO 1'!M56</f>
        <v>Deduct</v>
      </c>
      <c r="N56" s="998" t="str">
        <f>'MO 1'!N56</f>
        <v>Outstanding Cheques</v>
      </c>
      <c r="O56" s="999"/>
      <c r="P56" s="1000"/>
      <c r="Q56" s="692"/>
      <c r="R56" s="976" t="s">
        <v>99</v>
      </c>
      <c r="S56" s="977"/>
      <c r="T56" s="978"/>
    </row>
    <row r="57" spans="1:22" ht="39" customHeight="1" thickBot="1">
      <c r="A57" s="993"/>
      <c r="B57" s="993"/>
      <c r="C57" s="993"/>
      <c r="D57" s="993"/>
      <c r="E57" s="877" t="str">
        <f>'MO 1'!E57</f>
        <v>INCOME</v>
      </c>
      <c r="F57" s="1011"/>
      <c r="G57" s="878"/>
      <c r="H57" s="877">
        <f>C2</f>
        <v>0</v>
      </c>
      <c r="I57" s="878"/>
      <c r="J57" s="871" t="str">
        <f>'MO 1'!J57</f>
        <v>Year to Date</v>
      </c>
      <c r="K57" s="1092"/>
      <c r="L57" s="772"/>
      <c r="M57" s="749" t="s">
        <v>101</v>
      </c>
      <c r="N57" s="693" t="str">
        <f>'MO 1'!N57</f>
        <v>Cheque No.</v>
      </c>
      <c r="O57" s="1003" t="str">
        <f>'MO 1'!O57</f>
        <v>Amount</v>
      </c>
      <c r="P57" s="1004"/>
      <c r="Q57" s="756" t="s">
        <v>101</v>
      </c>
      <c r="R57" s="694" t="str">
        <f>'MO 1'!R57</f>
        <v>Cheque No.</v>
      </c>
      <c r="S57" s="979" t="str">
        <f>'MO 1'!S57</f>
        <v>Amount</v>
      </c>
      <c r="T57" s="980"/>
    </row>
    <row r="58" spans="1:22" ht="24.95" customHeight="1">
      <c r="A58" s="993"/>
      <c r="B58" s="993"/>
      <c r="C58" s="993"/>
      <c r="D58" s="993"/>
      <c r="E58" s="1014" t="str">
        <f>H3</f>
        <v>Dues</v>
      </c>
      <c r="F58" s="1015"/>
      <c r="G58" s="1015"/>
      <c r="H58" s="863">
        <f>H50</f>
        <v>0</v>
      </c>
      <c r="I58" s="863"/>
      <c r="J58" s="843">
        <f>H58+'MO 11'!J58</f>
        <v>0</v>
      </c>
      <c r="K58" s="843"/>
      <c r="L58" s="773"/>
      <c r="M58" s="750"/>
      <c r="N58" s="695"/>
      <c r="O58" s="825"/>
      <c r="P58" s="826"/>
      <c r="Q58" s="750"/>
      <c r="R58" s="755"/>
      <c r="S58" s="825"/>
      <c r="T58" s="997"/>
    </row>
    <row r="59" spans="1:22" ht="24.95" customHeight="1" thickBot="1">
      <c r="A59" s="993"/>
      <c r="B59" s="993"/>
      <c r="C59" s="993"/>
      <c r="D59" s="993"/>
      <c r="E59" s="939" t="str">
        <f>I3</f>
        <v>Other</v>
      </c>
      <c r="F59" s="940"/>
      <c r="G59" s="940"/>
      <c r="H59" s="830">
        <f>I50</f>
        <v>0</v>
      </c>
      <c r="I59" s="830"/>
      <c r="J59" s="1049">
        <f>H59+'MO 11'!J59</f>
        <v>0</v>
      </c>
      <c r="K59" s="1049"/>
      <c r="L59" s="773"/>
      <c r="M59" s="750"/>
      <c r="N59" s="695"/>
      <c r="O59" s="825"/>
      <c r="P59" s="826"/>
      <c r="Q59" s="750"/>
      <c r="R59" s="755"/>
      <c r="S59" s="825"/>
      <c r="T59" s="997"/>
    </row>
    <row r="60" spans="1:22" ht="30.75" customHeight="1" thickBot="1">
      <c r="B60" s="683"/>
      <c r="C60" s="683"/>
      <c r="D60" s="683"/>
      <c r="E60" s="1017" t="str">
        <f>'MO 1'!E60</f>
        <v>Total Income:</v>
      </c>
      <c r="F60" s="1018"/>
      <c r="G60" s="1019"/>
      <c r="H60" s="1020">
        <f>SUM(H58:H59)</f>
        <v>0</v>
      </c>
      <c r="I60" s="1021"/>
      <c r="J60" s="869">
        <f>SUM(J58:J59)</f>
        <v>0</v>
      </c>
      <c r="K60" s="870"/>
      <c r="L60" s="773"/>
      <c r="M60" s="750"/>
      <c r="N60" s="695"/>
      <c r="O60" s="825"/>
      <c r="P60" s="826"/>
      <c r="Q60" s="750"/>
      <c r="R60" s="755"/>
      <c r="S60" s="825"/>
      <c r="T60" s="997"/>
    </row>
    <row r="61" spans="1:22" ht="24.95" customHeight="1" thickBot="1">
      <c r="A61" s="993"/>
      <c r="B61" s="993"/>
      <c r="C61" s="993"/>
      <c r="D61" s="993"/>
      <c r="E61" s="877" t="str">
        <f>'MO 1'!E61</f>
        <v>EXPENSES</v>
      </c>
      <c r="F61" s="1011"/>
      <c r="G61" s="878"/>
      <c r="H61" s="1062">
        <f>C2</f>
        <v>0</v>
      </c>
      <c r="I61" s="1063"/>
      <c r="J61" s="1074" t="str">
        <f>J57</f>
        <v>Year to Date</v>
      </c>
      <c r="K61" s="1075"/>
      <c r="L61" s="773"/>
      <c r="M61" s="750"/>
      <c r="N61" s="695"/>
      <c r="O61" s="825"/>
      <c r="P61" s="826"/>
      <c r="Q61" s="750"/>
      <c r="R61" s="755"/>
      <c r="S61" s="825"/>
      <c r="T61" s="997"/>
    </row>
    <row r="62" spans="1:22" ht="24.95" customHeight="1">
      <c r="E62" s="1014" t="str">
        <f>J3</f>
        <v>CUPE Per Capita</v>
      </c>
      <c r="F62" s="1015"/>
      <c r="G62" s="1015"/>
      <c r="H62" s="863">
        <f>J50</f>
        <v>0</v>
      </c>
      <c r="I62" s="863"/>
      <c r="J62" s="843">
        <f>H62+'MO 11'!J62</f>
        <v>0</v>
      </c>
      <c r="K62" s="843"/>
      <c r="L62" s="773"/>
      <c r="M62" s="750"/>
      <c r="N62" s="695"/>
      <c r="O62" s="825"/>
      <c r="P62" s="826"/>
      <c r="Q62" s="750"/>
      <c r="R62" s="755"/>
      <c r="S62" s="825"/>
      <c r="T62" s="997"/>
    </row>
    <row r="63" spans="1:22" ht="24.95" customHeight="1">
      <c r="E63" s="892" t="str">
        <f>K3</f>
        <v>Affiliation Fees</v>
      </c>
      <c r="F63" s="893"/>
      <c r="G63" s="893"/>
      <c r="H63" s="829">
        <f>K50</f>
        <v>0</v>
      </c>
      <c r="I63" s="829"/>
      <c r="J63" s="1045">
        <f>H63+'MO 11'!J63</f>
        <v>0</v>
      </c>
      <c r="K63" s="1045"/>
      <c r="L63" s="773"/>
      <c r="M63" s="750"/>
      <c r="N63" s="695"/>
      <c r="O63" s="825"/>
      <c r="P63" s="826"/>
      <c r="Q63" s="750"/>
      <c r="R63" s="755"/>
      <c r="S63" s="825"/>
      <c r="T63" s="997"/>
    </row>
    <row r="64" spans="1:22" ht="24.95" customHeight="1">
      <c r="E64" s="892" t="str">
        <f>L3</f>
        <v>Salaries</v>
      </c>
      <c r="F64" s="893"/>
      <c r="G64" s="893"/>
      <c r="H64" s="829">
        <f>L50</f>
        <v>0</v>
      </c>
      <c r="I64" s="829"/>
      <c r="J64" s="1045">
        <f>H64+'MO 11'!J64</f>
        <v>0</v>
      </c>
      <c r="K64" s="1045"/>
      <c r="L64" s="773"/>
      <c r="M64" s="750"/>
      <c r="N64" s="695"/>
      <c r="O64" s="825"/>
      <c r="P64" s="826"/>
      <c r="Q64" s="750"/>
      <c r="R64" s="755"/>
      <c r="S64" s="825"/>
      <c r="T64" s="997"/>
    </row>
    <row r="65" spans="1:20" ht="24.95" customHeight="1">
      <c r="E65" s="892" t="str">
        <f>M3</f>
        <v>Operating Expenses</v>
      </c>
      <c r="F65" s="893"/>
      <c r="G65" s="893"/>
      <c r="H65" s="829">
        <f>M50</f>
        <v>0</v>
      </c>
      <c r="I65" s="829"/>
      <c r="J65" s="1045">
        <f>H65+'MO 11'!J65</f>
        <v>0</v>
      </c>
      <c r="K65" s="1045"/>
      <c r="L65" s="773"/>
      <c r="M65" s="750"/>
      <c r="N65" s="695"/>
      <c r="O65" s="825"/>
      <c r="P65" s="826"/>
      <c r="Q65" s="750"/>
      <c r="R65" s="755"/>
      <c r="S65" s="825"/>
      <c r="T65" s="997"/>
    </row>
    <row r="66" spans="1:20" ht="24.95" customHeight="1">
      <c r="E66" s="892" t="str">
        <f>N3</f>
        <v>Special Purchases</v>
      </c>
      <c r="F66" s="893"/>
      <c r="G66" s="893"/>
      <c r="H66" s="829">
        <f>N50</f>
        <v>0</v>
      </c>
      <c r="I66" s="829"/>
      <c r="J66" s="1045">
        <f>H66+'MO 11'!J66</f>
        <v>0</v>
      </c>
      <c r="K66" s="1045"/>
      <c r="L66" s="773"/>
      <c r="M66" s="750"/>
      <c r="N66" s="695"/>
      <c r="O66" s="825"/>
      <c r="P66" s="826"/>
      <c r="Q66" s="750"/>
      <c r="R66" s="755"/>
      <c r="S66" s="825"/>
      <c r="T66" s="997"/>
    </row>
    <row r="67" spans="1:20" ht="24.95" customHeight="1">
      <c r="E67" s="892" t="str">
        <f>O3</f>
        <v>Executive Expenses</v>
      </c>
      <c r="F67" s="893"/>
      <c r="G67" s="893"/>
      <c r="H67" s="829">
        <f>O50</f>
        <v>0</v>
      </c>
      <c r="I67" s="829"/>
      <c r="J67" s="1045">
        <f>H67+'MO 11'!J67</f>
        <v>0</v>
      </c>
      <c r="K67" s="1045"/>
      <c r="L67" s="773"/>
      <c r="M67" s="750"/>
      <c r="N67" s="695"/>
      <c r="O67" s="825"/>
      <c r="P67" s="826"/>
      <c r="Q67" s="750"/>
      <c r="R67" s="755"/>
      <c r="S67" s="825"/>
      <c r="T67" s="997"/>
    </row>
    <row r="68" spans="1:20" ht="24.95" customHeight="1">
      <c r="E68" s="1134" t="str">
        <f>P3</f>
        <v>Bargaining Expenses</v>
      </c>
      <c r="F68" s="1135"/>
      <c r="G68" s="1136"/>
      <c r="H68" s="829">
        <f>P50</f>
        <v>0</v>
      </c>
      <c r="I68" s="829"/>
      <c r="J68" s="1045">
        <f>H68+'MO 11'!J68</f>
        <v>0</v>
      </c>
      <c r="K68" s="1045"/>
      <c r="L68" s="773"/>
      <c r="M68" s="750"/>
      <c r="N68" s="695"/>
      <c r="O68" s="825"/>
      <c r="P68" s="826"/>
      <c r="Q68" s="750"/>
      <c r="R68" s="755"/>
      <c r="S68" s="825"/>
      <c r="T68" s="997"/>
    </row>
    <row r="69" spans="1:20" ht="24.95" customHeight="1">
      <c r="E69" s="892" t="str">
        <f>Q3</f>
        <v>Grievances/ Arbitration</v>
      </c>
      <c r="F69" s="893"/>
      <c r="G69" s="893"/>
      <c r="H69" s="829">
        <f>Q50</f>
        <v>0</v>
      </c>
      <c r="I69" s="829"/>
      <c r="J69" s="1045">
        <f>H69+'MO 11'!J69</f>
        <v>0</v>
      </c>
      <c r="K69" s="1045"/>
      <c r="L69" s="773"/>
      <c r="M69" s="750"/>
      <c r="N69" s="695"/>
      <c r="O69" s="825"/>
      <c r="P69" s="826"/>
      <c r="Q69" s="750"/>
      <c r="R69" s="755"/>
      <c r="S69" s="825"/>
      <c r="T69" s="997"/>
    </row>
    <row r="70" spans="1:20" ht="24.95" customHeight="1">
      <c r="E70" s="1134" t="str">
        <f>R3</f>
        <v>Committee Expenses</v>
      </c>
      <c r="F70" s="1135"/>
      <c r="G70" s="1136"/>
      <c r="H70" s="829">
        <f>R50</f>
        <v>0</v>
      </c>
      <c r="I70" s="829"/>
      <c r="J70" s="1045">
        <f>H70+'MO 11'!J70</f>
        <v>0</v>
      </c>
      <c r="K70" s="1045"/>
      <c r="L70" s="773"/>
      <c r="M70" s="750"/>
      <c r="N70" s="695"/>
      <c r="O70" s="825"/>
      <c r="P70" s="826"/>
      <c r="Q70" s="750"/>
      <c r="R70" s="755"/>
      <c r="S70" s="825"/>
      <c r="T70" s="997"/>
    </row>
    <row r="71" spans="1:20" ht="24.95" customHeight="1">
      <c r="E71" s="1134" t="str">
        <f>S3</f>
        <v>Conventions/ Conferences</v>
      </c>
      <c r="F71" s="1135"/>
      <c r="G71" s="1136"/>
      <c r="H71" s="829">
        <f>S50</f>
        <v>0</v>
      </c>
      <c r="I71" s="829"/>
      <c r="J71" s="1045">
        <f>H71+'MO 11'!J71</f>
        <v>0</v>
      </c>
      <c r="K71" s="1045"/>
      <c r="L71" s="773"/>
      <c r="M71" s="750"/>
      <c r="N71" s="695"/>
      <c r="O71" s="825"/>
      <c r="P71" s="826"/>
      <c r="Q71" s="750"/>
      <c r="R71" s="755"/>
      <c r="S71" s="825"/>
      <c r="T71" s="997"/>
    </row>
    <row r="72" spans="1:20" ht="24.95" customHeight="1">
      <c r="E72" s="1134" t="str">
        <f>T3</f>
        <v>Education</v>
      </c>
      <c r="F72" s="1135"/>
      <c r="G72" s="1136"/>
      <c r="H72" s="829">
        <f>T50</f>
        <v>0</v>
      </c>
      <c r="I72" s="829"/>
      <c r="J72" s="1045">
        <f>H72+'MO 11'!J72</f>
        <v>0</v>
      </c>
      <c r="K72" s="1045"/>
      <c r="L72" s="773"/>
      <c r="M72" s="750"/>
      <c r="N72" s="695"/>
      <c r="O72" s="825"/>
      <c r="P72" s="826"/>
      <c r="Q72" s="750"/>
      <c r="R72" s="755"/>
      <c r="S72" s="825"/>
      <c r="T72" s="997"/>
    </row>
    <row r="73" spans="1:20" ht="29.25" customHeight="1">
      <c r="E73" s="1134" t="str">
        <f>U3</f>
        <v>Contributions/ Donations</v>
      </c>
      <c r="F73" s="1135"/>
      <c r="G73" s="1136"/>
      <c r="H73" s="829">
        <f>U50</f>
        <v>0</v>
      </c>
      <c r="I73" s="829"/>
      <c r="J73" s="1045">
        <f>H73+'MO 11'!J73</f>
        <v>0</v>
      </c>
      <c r="K73" s="1045"/>
      <c r="L73" s="773"/>
      <c r="M73" s="750"/>
      <c r="N73" s="695"/>
      <c r="O73" s="825"/>
      <c r="P73" s="826"/>
      <c r="Q73" s="750"/>
      <c r="R73" s="755"/>
      <c r="S73" s="825"/>
      <c r="T73" s="997"/>
    </row>
    <row r="74" spans="1:20" ht="24.75" customHeight="1" thickBot="1">
      <c r="E74" s="939" t="str">
        <f>V3</f>
        <v>Other</v>
      </c>
      <c r="F74" s="940"/>
      <c r="G74" s="940"/>
      <c r="H74" s="830">
        <f>V50</f>
        <v>0</v>
      </c>
      <c r="I74" s="830"/>
      <c r="J74" s="1049">
        <f>H74+'MO 11'!J74</f>
        <v>0</v>
      </c>
      <c r="K74" s="1049"/>
      <c r="L74" s="773"/>
      <c r="M74" s="750"/>
      <c r="N74" s="695"/>
      <c r="O74" s="825"/>
      <c r="P74" s="826"/>
      <c r="Q74" s="750"/>
      <c r="R74" s="755"/>
      <c r="S74" s="825"/>
      <c r="T74" s="997"/>
    </row>
    <row r="75" spans="1:20" ht="24.75" customHeight="1" thickBot="1">
      <c r="B75" s="696"/>
      <c r="C75" s="696"/>
      <c r="D75" s="696"/>
      <c r="E75" s="916" t="str">
        <f>'MO 1'!E75</f>
        <v>Total Expenses:</v>
      </c>
      <c r="F75" s="917"/>
      <c r="G75" s="918"/>
      <c r="H75" s="875">
        <f>SUM(H62:H74)</f>
        <v>0</v>
      </c>
      <c r="I75" s="896"/>
      <c r="J75" s="875">
        <f>SUM(J62:J74)</f>
        <v>0</v>
      </c>
      <c r="K75" s="876"/>
      <c r="L75" s="773"/>
      <c r="M75" s="750"/>
      <c r="N75" s="695"/>
      <c r="O75" s="825"/>
      <c r="P75" s="826"/>
      <c r="Q75" s="750"/>
      <c r="R75" s="755"/>
      <c r="S75" s="825"/>
      <c r="T75" s="997"/>
    </row>
    <row r="76" spans="1:20" ht="24.75" customHeight="1" thickBot="1">
      <c r="B76" s="696"/>
      <c r="C76" s="696"/>
      <c r="D76" s="696"/>
      <c r="E76" s="930" t="str">
        <f>'MO 1'!E76</f>
        <v>Surplus (Deficit) for the Period:</v>
      </c>
      <c r="F76" s="931"/>
      <c r="G76" s="932"/>
      <c r="H76" s="831">
        <f>H60-H75</f>
        <v>0</v>
      </c>
      <c r="I76" s="832"/>
      <c r="J76" s="873"/>
      <c r="K76" s="874"/>
      <c r="L76" s="773"/>
      <c r="M76" s="750"/>
      <c r="N76" s="695"/>
      <c r="O76" s="825"/>
      <c r="P76" s="826"/>
      <c r="Q76" s="750"/>
      <c r="R76" s="755"/>
      <c r="S76" s="825"/>
      <c r="T76" s="997"/>
    </row>
    <row r="77" spans="1:20" ht="24.75" customHeight="1" thickBot="1">
      <c r="B77" s="696"/>
      <c r="C77" s="696"/>
      <c r="D77" s="696"/>
      <c r="E77" s="936" t="s">
        <v>24</v>
      </c>
      <c r="F77" s="937"/>
      <c r="G77" s="937"/>
      <c r="H77" s="937"/>
      <c r="I77" s="938"/>
      <c r="J77" s="1043">
        <f>J56+H76</f>
        <v>0</v>
      </c>
      <c r="K77" s="1044"/>
      <c r="L77" s="773"/>
      <c r="M77" s="750"/>
      <c r="N77" s="697"/>
      <c r="O77" s="825"/>
      <c r="P77" s="826"/>
      <c r="Q77" s="750"/>
      <c r="R77" s="757"/>
      <c r="S77" s="825"/>
      <c r="T77" s="997"/>
    </row>
    <row r="78" spans="1:20" ht="24.75" customHeight="1" thickBot="1">
      <c r="A78" s="698"/>
      <c r="B78" s="699"/>
      <c r="C78" s="699"/>
      <c r="D78" s="699"/>
      <c r="E78" s="700"/>
      <c r="F78" s="700"/>
      <c r="G78" s="700"/>
      <c r="H78" s="700"/>
      <c r="I78" s="700"/>
      <c r="J78" s="700"/>
      <c r="K78" s="700"/>
      <c r="L78" s="769"/>
      <c r="M78" s="750"/>
      <c r="N78" s="697"/>
      <c r="O78" s="825"/>
      <c r="P78" s="826"/>
      <c r="Q78" s="750"/>
      <c r="R78" s="757"/>
      <c r="S78" s="825"/>
      <c r="T78" s="997"/>
    </row>
    <row r="79" spans="1:20" ht="30" customHeight="1">
      <c r="E79" s="464"/>
      <c r="F79" s="465"/>
      <c r="G79" s="465"/>
      <c r="H79" s="465"/>
      <c r="I79" s="465"/>
      <c r="J79" s="465"/>
      <c r="K79" s="701"/>
      <c r="L79" s="769"/>
      <c r="M79" s="750"/>
      <c r="N79" s="697"/>
      <c r="O79" s="825"/>
      <c r="P79" s="826"/>
      <c r="Q79" s="750"/>
      <c r="R79" s="757"/>
      <c r="S79" s="825"/>
      <c r="T79" s="997"/>
    </row>
    <row r="80" spans="1:20" ht="30" customHeight="1">
      <c r="E80" s="881" t="s">
        <v>29</v>
      </c>
      <c r="F80" s="882"/>
      <c r="G80" s="882"/>
      <c r="H80" s="882"/>
      <c r="I80" s="882"/>
      <c r="J80" s="890"/>
      <c r="K80" s="891"/>
      <c r="L80" s="769"/>
      <c r="M80" s="750"/>
      <c r="N80" s="697"/>
      <c r="O80" s="825"/>
      <c r="P80" s="826"/>
      <c r="Q80" s="750"/>
      <c r="R80" s="757"/>
      <c r="S80" s="825"/>
      <c r="T80" s="997"/>
    </row>
    <row r="81" spans="1:21" ht="24.75" customHeight="1">
      <c r="E81" s="702"/>
      <c r="K81" s="703"/>
      <c r="L81" s="769"/>
      <c r="M81" s="750"/>
      <c r="N81" s="697"/>
      <c r="O81" s="825"/>
      <c r="P81" s="826"/>
      <c r="Q81" s="750"/>
      <c r="R81" s="757"/>
      <c r="S81" s="825"/>
      <c r="T81" s="997"/>
    </row>
    <row r="82" spans="1:21" ht="24.75" customHeight="1" thickBot="1">
      <c r="E82" s="879" t="s">
        <v>32</v>
      </c>
      <c r="F82" s="880"/>
      <c r="G82" s="880"/>
      <c r="H82" s="880"/>
      <c r="I82" s="880"/>
      <c r="J82" s="471"/>
      <c r="K82" s="704"/>
      <c r="L82" s="770"/>
      <c r="M82" s="750"/>
      <c r="N82" s="697"/>
      <c r="O82" s="825"/>
      <c r="P82" s="826"/>
      <c r="Q82" s="750"/>
      <c r="R82" s="757"/>
      <c r="S82" s="825"/>
      <c r="T82" s="997"/>
    </row>
    <row r="83" spans="1:21" ht="24.75" customHeight="1">
      <c r="A83" s="846" t="s">
        <v>105</v>
      </c>
      <c r="B83" s="847"/>
      <c r="C83" s="847"/>
      <c r="D83" s="847"/>
      <c r="E83" s="848"/>
      <c r="F83" s="848"/>
      <c r="G83" s="848"/>
      <c r="H83" s="848"/>
      <c r="I83" s="848"/>
      <c r="J83" s="848"/>
      <c r="K83" s="848"/>
      <c r="L83" s="849"/>
      <c r="M83" s="750"/>
      <c r="N83" s="697"/>
      <c r="O83" s="825"/>
      <c r="P83" s="826"/>
      <c r="Q83" s="750"/>
      <c r="R83" s="757"/>
      <c r="S83" s="825"/>
      <c r="T83" s="997"/>
    </row>
    <row r="84" spans="1:21" ht="24.75" customHeight="1">
      <c r="A84" s="906" t="s">
        <v>106</v>
      </c>
      <c r="B84" s="907"/>
      <c r="C84" s="907"/>
      <c r="D84" s="907"/>
      <c r="E84" s="903"/>
      <c r="F84" s="900" t="s">
        <v>107</v>
      </c>
      <c r="G84" s="900" t="s">
        <v>108</v>
      </c>
      <c r="H84" s="900" t="s">
        <v>109</v>
      </c>
      <c r="I84" s="902" t="s">
        <v>110</v>
      </c>
      <c r="J84" s="903"/>
      <c r="K84" s="902" t="s">
        <v>111</v>
      </c>
      <c r="L84" s="912"/>
      <c r="M84" s="750"/>
      <c r="N84" s="697"/>
      <c r="O84" s="825"/>
      <c r="P84" s="826"/>
      <c r="Q84" s="750"/>
      <c r="R84" s="757"/>
      <c r="S84" s="825"/>
      <c r="T84" s="997"/>
    </row>
    <row r="85" spans="1:21" ht="24.75" customHeight="1" thickBot="1">
      <c r="A85" s="908"/>
      <c r="B85" s="909"/>
      <c r="C85" s="909"/>
      <c r="D85" s="909"/>
      <c r="E85" s="905"/>
      <c r="F85" s="901"/>
      <c r="G85" s="901"/>
      <c r="H85" s="901"/>
      <c r="I85" s="904"/>
      <c r="J85" s="905"/>
      <c r="K85" s="904"/>
      <c r="L85" s="913"/>
      <c r="M85" s="750"/>
      <c r="N85" s="697"/>
      <c r="O85" s="825"/>
      <c r="P85" s="826"/>
      <c r="Q85" s="750"/>
      <c r="R85" s="757"/>
      <c r="S85" s="825"/>
      <c r="T85" s="997"/>
    </row>
    <row r="86" spans="1:21" ht="23.25" customHeight="1" thickBot="1">
      <c r="A86" s="897"/>
      <c r="B86" s="898"/>
      <c r="C86" s="898"/>
      <c r="D86" s="898"/>
      <c r="E86" s="899"/>
      <c r="F86" s="705"/>
      <c r="G86" s="706"/>
      <c r="H86" s="707"/>
      <c r="I86" s="928"/>
      <c r="J86" s="929"/>
      <c r="K86" s="914">
        <f>+F86+I86</f>
        <v>0</v>
      </c>
      <c r="L86" s="915"/>
      <c r="M86" s="750"/>
      <c r="N86" s="708"/>
      <c r="O86" s="825"/>
      <c r="P86" s="826"/>
      <c r="Q86" s="761"/>
      <c r="R86" s="758"/>
      <c r="S86" s="825"/>
      <c r="T86" s="997"/>
    </row>
    <row r="87" spans="1:21" ht="23.25" customHeight="1" thickBot="1">
      <c r="A87" s="919"/>
      <c r="B87" s="920"/>
      <c r="C87" s="920"/>
      <c r="D87" s="920"/>
      <c r="E87" s="921"/>
      <c r="F87" s="709"/>
      <c r="G87" s="710"/>
      <c r="H87" s="711"/>
      <c r="I87" s="839"/>
      <c r="J87" s="840"/>
      <c r="K87" s="836">
        <f t="shared" ref="K87:K92" si="6">F87+I87</f>
        <v>0</v>
      </c>
      <c r="L87" s="837"/>
      <c r="M87" s="751"/>
      <c r="N87" s="933" t="s">
        <v>112</v>
      </c>
      <c r="O87" s="934"/>
      <c r="P87" s="935"/>
      <c r="Q87" s="760">
        <f>SUM(O58:P86)+U87</f>
        <v>0</v>
      </c>
      <c r="R87" s="933" t="s">
        <v>113</v>
      </c>
      <c r="S87" s="934"/>
      <c r="T87" s="935"/>
      <c r="U87" s="712">
        <f>SUM(S58:T86)</f>
        <v>0</v>
      </c>
    </row>
    <row r="88" spans="1:21" ht="23.25" customHeight="1" thickBot="1">
      <c r="A88" s="919"/>
      <c r="B88" s="920"/>
      <c r="C88" s="920"/>
      <c r="D88" s="920"/>
      <c r="E88" s="921"/>
      <c r="F88" s="709"/>
      <c r="G88" s="710"/>
      <c r="H88" s="711"/>
      <c r="I88" s="839"/>
      <c r="J88" s="840"/>
      <c r="K88" s="836">
        <f t="shared" si="6"/>
        <v>0</v>
      </c>
      <c r="L88" s="837"/>
      <c r="M88" s="752"/>
      <c r="N88" s="925" t="s">
        <v>114</v>
      </c>
      <c r="O88" s="926"/>
      <c r="P88" s="927"/>
      <c r="Q88" s="713">
        <f>Q54+Q55-Q87</f>
        <v>0</v>
      </c>
    </row>
    <row r="89" spans="1:21" ht="23.25" customHeight="1">
      <c r="A89" s="919"/>
      <c r="B89" s="920"/>
      <c r="C89" s="920"/>
      <c r="D89" s="920"/>
      <c r="E89" s="921"/>
      <c r="F89" s="709"/>
      <c r="G89" s="714"/>
      <c r="H89" s="711"/>
      <c r="I89" s="839"/>
      <c r="J89" s="840"/>
      <c r="K89" s="836">
        <f t="shared" si="6"/>
        <v>0</v>
      </c>
      <c r="L89" s="837"/>
      <c r="M89" s="751"/>
      <c r="N89" s="850" t="s">
        <v>115</v>
      </c>
      <c r="O89" s="851"/>
      <c r="P89" s="851"/>
      <c r="Q89" s="852"/>
    </row>
    <row r="90" spans="1:21" ht="23.25" customHeight="1">
      <c r="A90" s="919"/>
      <c r="B90" s="920"/>
      <c r="C90" s="920"/>
      <c r="D90" s="920"/>
      <c r="E90" s="921"/>
      <c r="F90" s="709"/>
      <c r="G90" s="714"/>
      <c r="H90" s="711"/>
      <c r="I90" s="839"/>
      <c r="J90" s="840"/>
      <c r="K90" s="836">
        <f t="shared" si="6"/>
        <v>0</v>
      </c>
      <c r="L90" s="837"/>
      <c r="M90" s="753"/>
      <c r="N90" s="853"/>
      <c r="O90" s="854"/>
      <c r="P90" s="854"/>
      <c r="Q90" s="855"/>
    </row>
    <row r="91" spans="1:21" ht="23.25" customHeight="1" thickBot="1">
      <c r="A91" s="919"/>
      <c r="B91" s="920"/>
      <c r="C91" s="920"/>
      <c r="D91" s="920"/>
      <c r="E91" s="921"/>
      <c r="F91" s="709"/>
      <c r="G91" s="714"/>
      <c r="H91" s="711"/>
      <c r="I91" s="839"/>
      <c r="J91" s="840"/>
      <c r="K91" s="836">
        <f t="shared" si="6"/>
        <v>0</v>
      </c>
      <c r="L91" s="837"/>
      <c r="M91" s="754"/>
      <c r="N91" s="856"/>
      <c r="O91" s="857"/>
      <c r="P91" s="857"/>
      <c r="Q91" s="858"/>
    </row>
    <row r="92" spans="1:21" ht="23.25" customHeight="1">
      <c r="A92" s="919"/>
      <c r="B92" s="920"/>
      <c r="C92" s="920"/>
      <c r="D92" s="920"/>
      <c r="E92" s="921"/>
      <c r="F92" s="709"/>
      <c r="G92" s="714"/>
      <c r="H92" s="711"/>
      <c r="I92" s="839"/>
      <c r="J92" s="840"/>
      <c r="K92" s="836">
        <f t="shared" si="6"/>
        <v>0</v>
      </c>
      <c r="L92" s="837"/>
      <c r="M92" s="751"/>
      <c r="N92" s="1078" t="s">
        <v>116</v>
      </c>
      <c r="O92" s="1079"/>
      <c r="P92" s="1080"/>
      <c r="Q92" s="861">
        <f>J77-Q88</f>
        <v>0</v>
      </c>
    </row>
    <row r="93" spans="1:21" ht="23.25" customHeight="1" thickBot="1">
      <c r="A93" s="922" t="s">
        <v>117</v>
      </c>
      <c r="B93" s="923"/>
      <c r="C93" s="923"/>
      <c r="D93" s="923"/>
      <c r="E93" s="924"/>
      <c r="F93" s="715">
        <f>SUM(F86:F92)</f>
        <v>0</v>
      </c>
      <c r="G93" s="716"/>
      <c r="H93" s="717"/>
      <c r="I93" s="823">
        <f>SUM(I86:J92)</f>
        <v>0</v>
      </c>
      <c r="J93" s="824"/>
      <c r="K93" s="1057">
        <f>SUM(K86:L92)</f>
        <v>0</v>
      </c>
      <c r="L93" s="1058"/>
      <c r="M93" s="751"/>
      <c r="N93" s="1081" t="s">
        <v>118</v>
      </c>
      <c r="O93" s="1082"/>
      <c r="P93" s="1083"/>
      <c r="Q93" s="862"/>
    </row>
    <row r="94" spans="1:21" ht="18">
      <c r="A94" s="1055"/>
      <c r="B94" s="1055"/>
      <c r="C94" s="1055"/>
      <c r="D94" s="1055"/>
      <c r="E94" s="1055"/>
      <c r="F94" s="612"/>
      <c r="G94" s="58"/>
      <c r="H94" s="612"/>
      <c r="I94" s="1056"/>
      <c r="J94" s="1056"/>
      <c r="K94" s="1056"/>
      <c r="L94" s="1056"/>
    </row>
    <row r="95" spans="1:21" ht="18">
      <c r="A95" s="1055"/>
      <c r="B95" s="1055"/>
      <c r="C95" s="1055"/>
      <c r="D95" s="1055"/>
      <c r="E95" s="1055"/>
      <c r="F95" s="612"/>
      <c r="G95" s="58"/>
      <c r="H95" s="612"/>
      <c r="I95" s="1056"/>
      <c r="J95" s="1056"/>
      <c r="K95" s="1056"/>
      <c r="L95" s="1056"/>
    </row>
    <row r="96" spans="1:21" ht="18">
      <c r="A96" s="1055"/>
      <c r="B96" s="1055"/>
      <c r="C96" s="1055"/>
      <c r="D96" s="1055"/>
      <c r="E96" s="1055"/>
      <c r="F96" s="612"/>
      <c r="G96" s="58"/>
      <c r="H96" s="612"/>
      <c r="I96" s="1056"/>
      <c r="J96" s="1056"/>
      <c r="K96" s="1056"/>
      <c r="L96" s="1056"/>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y9JlX8VSWH22yoPdA/GUG6nWg8GOa717QMOdgISzyCZ5lCfNMJhDNN5gbMoViH/0DVwzBfh0QAS2Q/hHZUNhaw==" saltValue="eb64mLr5j58XXdZW0DmYrw==" spinCount="100000" sheet="1" formatCells="0" formatColumns="0" formatRows="0" insertColumns="0" insertRows="0" insertHyperlinks="0" deleteRows="0"/>
  <mergeCells count="248">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60:G60"/>
    <mergeCell ref="H61:I61"/>
    <mergeCell ref="E69:G69"/>
    <mergeCell ref="H68:I68"/>
    <mergeCell ref="E65:G65"/>
    <mergeCell ref="H65:I65"/>
    <mergeCell ref="H69:I69"/>
    <mergeCell ref="E68:G68"/>
    <mergeCell ref="J68:K68"/>
    <mergeCell ref="J65:K65"/>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75" zoomScaleNormal="75" workbookViewId="0">
      <selection activeCell="U17" sqref="U17"/>
    </sheetView>
  </sheetViews>
  <sheetFormatPr defaultColWidth="9.140625" defaultRowHeight="12.75"/>
  <cols>
    <col min="1" max="1" width="12.140625" style="409" customWidth="1"/>
    <col min="2" max="2" width="17.7109375" style="409" customWidth="1"/>
    <col min="3" max="3" width="12.140625" style="409" customWidth="1"/>
    <col min="4" max="4" width="24.85546875" style="409" customWidth="1"/>
    <col min="5" max="7" width="13.7109375" style="409" customWidth="1"/>
    <col min="8" max="8" width="20.5703125" style="409" customWidth="1"/>
    <col min="9" max="9" width="16.5703125" style="409" customWidth="1"/>
    <col min="10" max="10" width="16.85546875" style="21" customWidth="1"/>
    <col min="11" max="11" width="13.7109375" style="409" customWidth="1"/>
    <col min="12" max="12" width="16.85546875" style="409" customWidth="1"/>
    <col min="13" max="13" width="17" style="409" customWidth="1"/>
    <col min="14" max="14" width="14.5703125" style="409" customWidth="1"/>
    <col min="15" max="15" width="18.28515625" style="409" customWidth="1"/>
    <col min="16" max="16" width="15.140625" style="409" customWidth="1"/>
    <col min="17" max="17" width="10.7109375" style="409" customWidth="1"/>
    <col min="18" max="18" width="10.28515625" style="409" bestFit="1" customWidth="1"/>
    <col min="19" max="19" width="7" style="409" customWidth="1"/>
    <col min="20" max="20" width="12" style="409" customWidth="1"/>
    <col min="21" max="21" width="15.85546875" style="409" customWidth="1"/>
    <col min="22" max="31" width="9.140625" style="409"/>
    <col min="32" max="16384" width="9.140625" style="3"/>
  </cols>
  <sheetData>
    <row r="1" spans="1:18" ht="38.25" customHeight="1" thickBot="1">
      <c r="B1" s="410"/>
      <c r="C1" s="410"/>
      <c r="D1" s="410"/>
      <c r="E1" s="1280" t="s">
        <v>123</v>
      </c>
      <c r="F1" s="1280"/>
      <c r="G1" s="1280"/>
      <c r="H1" s="1280"/>
      <c r="I1" s="1280"/>
      <c r="J1" s="1280"/>
      <c r="K1" s="1280"/>
      <c r="L1" s="1280"/>
      <c r="M1" s="1280"/>
    </row>
    <row r="2" spans="1:18" ht="21.75" customHeight="1" thickBot="1">
      <c r="A2" s="411"/>
      <c r="B2" s="411"/>
      <c r="C2" s="411"/>
      <c r="D2" s="411"/>
      <c r="E2" s="411"/>
      <c r="F2" s="411"/>
      <c r="G2" s="1155">
        <f>'BEGIN HERE'!I8</f>
        <v>0</v>
      </c>
      <c r="H2" s="1156"/>
      <c r="I2" s="1155" t="s">
        <v>124</v>
      </c>
      <c r="J2" s="1156"/>
      <c r="K2" s="1155">
        <f>'BEGIN HERE'!I19</f>
        <v>0</v>
      </c>
      <c r="L2" s="1161"/>
      <c r="M2" s="1156"/>
      <c r="O2" s="1146" t="s">
        <v>125</v>
      </c>
      <c r="P2" s="1147"/>
      <c r="Q2" s="1147"/>
      <c r="R2" s="1148"/>
    </row>
    <row r="3" spans="1:18" ht="21.75" customHeight="1" thickBot="1">
      <c r="A3" s="411"/>
      <c r="B3" s="411"/>
      <c r="C3" s="411"/>
      <c r="D3" s="411"/>
      <c r="E3" s="411"/>
      <c r="F3" s="411"/>
      <c r="G3" s="1287">
        <f>'BEGIN HERE'!J8</f>
        <v>0</v>
      </c>
      <c r="H3" s="1288"/>
      <c r="J3" s="409"/>
      <c r="K3" s="1287">
        <f>'BEGIN HERE'!J19</f>
        <v>0</v>
      </c>
      <c r="L3" s="1289"/>
      <c r="M3" s="1288"/>
      <c r="O3" s="1149"/>
      <c r="P3" s="1150"/>
      <c r="Q3" s="1150"/>
      <c r="R3" s="1151"/>
    </row>
    <row r="4" spans="1:18" ht="30" customHeight="1" thickBot="1">
      <c r="A4" s="412"/>
      <c r="B4" s="1173" t="s">
        <v>126</v>
      </c>
      <c r="C4" s="1174"/>
      <c r="D4" s="413">
        <f>'BEGIN HERE'!J4</f>
        <v>0</v>
      </c>
      <c r="E4" s="23"/>
      <c r="F4" s="1170" t="s">
        <v>96</v>
      </c>
      <c r="G4" s="1171"/>
      <c r="H4" s="1171"/>
      <c r="I4" s="1171"/>
      <c r="J4" s="1171"/>
      <c r="K4" s="1172"/>
      <c r="L4" s="1162">
        <f>'BEGIN HERE'!J21</f>
        <v>0</v>
      </c>
      <c r="M4" s="1163"/>
      <c r="O4" s="1152"/>
      <c r="P4" s="1153"/>
      <c r="Q4" s="1153"/>
      <c r="R4" s="1154"/>
    </row>
    <row r="5" spans="1:18" ht="24.95" customHeight="1">
      <c r="A5" s="23"/>
      <c r="B5" s="1157"/>
      <c r="C5" s="1157"/>
      <c r="D5" s="578"/>
      <c r="E5" s="23"/>
      <c r="F5" s="1164" t="s">
        <v>127</v>
      </c>
      <c r="G5" s="1165"/>
      <c r="H5" s="1165"/>
      <c r="I5" s="1165"/>
      <c r="J5" s="1165"/>
      <c r="K5" s="1166"/>
      <c r="L5" s="414" t="s">
        <v>128</v>
      </c>
      <c r="M5" s="415" t="s">
        <v>129</v>
      </c>
    </row>
    <row r="6" spans="1:18" ht="24.95" customHeight="1" thickBot="1">
      <c r="A6" s="23"/>
      <c r="B6" s="23"/>
      <c r="C6" s="23"/>
      <c r="D6" s="23"/>
      <c r="E6" s="23"/>
      <c r="F6" s="1167"/>
      <c r="G6" s="1168"/>
      <c r="H6" s="1168"/>
      <c r="I6" s="1168"/>
      <c r="J6" s="1168"/>
      <c r="K6" s="1169"/>
      <c r="L6" s="416"/>
      <c r="M6" s="417"/>
    </row>
    <row r="7" spans="1:18" ht="29.25" customHeight="1" thickBot="1">
      <c r="A7" s="1194" t="s">
        <v>130</v>
      </c>
      <c r="B7" s="1195"/>
      <c r="C7" s="1195"/>
      <c r="D7" s="1195"/>
      <c r="E7" s="1195"/>
      <c r="F7" s="1195"/>
      <c r="G7" s="1195"/>
      <c r="H7" s="1195"/>
      <c r="I7" s="1195"/>
      <c r="J7" s="1195"/>
      <c r="K7" s="1195"/>
      <c r="L7" s="1195"/>
      <c r="M7" s="1195"/>
      <c r="N7" s="1195"/>
      <c r="O7" s="1195"/>
      <c r="P7" s="1195"/>
      <c r="Q7" s="1195"/>
      <c r="R7" s="1196"/>
    </row>
    <row r="8" spans="1:18" ht="24.95" customHeight="1" thickBot="1">
      <c r="A8" s="1197" t="s">
        <v>131</v>
      </c>
      <c r="B8" s="1184" t="s">
        <v>62</v>
      </c>
      <c r="C8" s="1185"/>
      <c r="D8" s="1191" t="s">
        <v>63</v>
      </c>
      <c r="E8" s="1192"/>
      <c r="F8" s="1192"/>
      <c r="G8" s="1192"/>
      <c r="H8" s="1192"/>
      <c r="I8" s="1192"/>
      <c r="J8" s="1192"/>
      <c r="K8" s="1192"/>
      <c r="L8" s="1192"/>
      <c r="M8" s="1192"/>
      <c r="N8" s="1192"/>
      <c r="O8" s="1192"/>
      <c r="P8" s="1193"/>
      <c r="Q8" s="1199" t="s">
        <v>132</v>
      </c>
      <c r="R8" s="1200"/>
    </row>
    <row r="9" spans="1:18" ht="50.1" customHeight="1" thickBot="1">
      <c r="A9" s="1198"/>
      <c r="B9" s="418" t="str">
        <f>'MO 12'!H3</f>
        <v>Dues</v>
      </c>
      <c r="C9" s="418" t="str">
        <f>'MO 12'!I3</f>
        <v>Other</v>
      </c>
      <c r="D9" s="419" t="str">
        <f>'MO 12'!J3</f>
        <v>CUPE Per Capita</v>
      </c>
      <c r="E9" s="419" t="str">
        <f>'MO 12'!K3</f>
        <v>Affiliation Fees</v>
      </c>
      <c r="F9" s="419" t="str">
        <f>'MO 12'!L3</f>
        <v>Salaries</v>
      </c>
      <c r="G9" s="419" t="str">
        <f>'MO 12'!M3</f>
        <v>Operating Expenses</v>
      </c>
      <c r="H9" s="419" t="str">
        <f>'MO 12'!N3</f>
        <v>Special Purchases</v>
      </c>
      <c r="I9" s="419" t="str">
        <f>'MO 12'!O3</f>
        <v>Executive Expenses</v>
      </c>
      <c r="J9" s="419" t="str">
        <f>'MO 12'!P3</f>
        <v>Bargaining Expenses</v>
      </c>
      <c r="K9" s="419" t="str">
        <f>'MO 12'!Q3</f>
        <v>Grievances/ Arbitration</v>
      </c>
      <c r="L9" s="419" t="str">
        <f>'MO 12'!R3</f>
        <v>Committee Expenses</v>
      </c>
      <c r="M9" s="419" t="str">
        <f>'MO 12'!S3</f>
        <v>Conventions/ Conferences</v>
      </c>
      <c r="N9" s="419" t="str">
        <f>'MO 12'!T3</f>
        <v>Education</v>
      </c>
      <c r="O9" s="419" t="str">
        <f>'MO 12'!U3</f>
        <v>Contributions/ Donations</v>
      </c>
      <c r="P9" s="419" t="str">
        <f>'MO 12'!V3</f>
        <v>Other</v>
      </c>
      <c r="Q9" s="420" t="s">
        <v>128</v>
      </c>
      <c r="R9" s="421" t="s">
        <v>129</v>
      </c>
    </row>
    <row r="10" spans="1:18" ht="30" customHeight="1" thickBot="1">
      <c r="A10" s="422">
        <f>'BEGIN HERE'!I8</f>
        <v>0</v>
      </c>
      <c r="B10" s="423">
        <f>'MO 1'!H50</f>
        <v>0</v>
      </c>
      <c r="C10" s="424">
        <f>'MO 1'!I50</f>
        <v>0</v>
      </c>
      <c r="D10" s="423">
        <f>'MO 1'!J50</f>
        <v>0</v>
      </c>
      <c r="E10" s="425">
        <f>'MO 1'!K50</f>
        <v>0</v>
      </c>
      <c r="F10" s="425">
        <f>'MO 1'!L50</f>
        <v>0</v>
      </c>
      <c r="G10" s="425">
        <f>'MO 1'!M50</f>
        <v>0</v>
      </c>
      <c r="H10" s="425">
        <f>'MO 1'!N50</f>
        <v>0</v>
      </c>
      <c r="I10" s="425">
        <f>'MO 1'!O50</f>
        <v>0</v>
      </c>
      <c r="J10" s="425">
        <f>'MO 1'!P50</f>
        <v>0</v>
      </c>
      <c r="K10" s="425">
        <f>'MO 1'!Q50</f>
        <v>0</v>
      </c>
      <c r="L10" s="425">
        <f>'MO 1'!R50</f>
        <v>0</v>
      </c>
      <c r="M10" s="425">
        <f>'MO 1'!S50</f>
        <v>0</v>
      </c>
      <c r="N10" s="425">
        <f>'MO 1'!T50</f>
        <v>0</v>
      </c>
      <c r="O10" s="425">
        <f>'MO 1'!U50</f>
        <v>0</v>
      </c>
      <c r="P10" s="426">
        <f>'MO 1'!V50</f>
        <v>0</v>
      </c>
      <c r="Q10" s="427">
        <f>'MO 1'!G54</f>
        <v>0</v>
      </c>
      <c r="R10" s="428">
        <f>'MO 1'!J54</f>
        <v>0</v>
      </c>
    </row>
    <row r="11" spans="1:18" ht="30" customHeight="1" thickBot="1">
      <c r="A11" s="422">
        <f>'BEGIN HERE'!I9</f>
        <v>0</v>
      </c>
      <c r="B11" s="429">
        <f>'MO 2'!H50</f>
        <v>0</v>
      </c>
      <c r="C11" s="430">
        <f>'MO 2'!I50</f>
        <v>0</v>
      </c>
      <c r="D11" s="429">
        <f>'MO 2'!J50</f>
        <v>0</v>
      </c>
      <c r="E11" s="431">
        <f>'MO 2'!K50</f>
        <v>0</v>
      </c>
      <c r="F11" s="431">
        <f>'MO 2'!L50</f>
        <v>0</v>
      </c>
      <c r="G11" s="431">
        <f>'MO 2'!M50</f>
        <v>0</v>
      </c>
      <c r="H11" s="431">
        <f>'MO 2'!N50</f>
        <v>0</v>
      </c>
      <c r="I11" s="431">
        <f>'MO 2'!O50</f>
        <v>0</v>
      </c>
      <c r="J11" s="431">
        <f>'MO 2'!P50</f>
        <v>0</v>
      </c>
      <c r="K11" s="431">
        <f>'MO 2'!Q50</f>
        <v>0</v>
      </c>
      <c r="L11" s="431">
        <f>'MO 2'!R50</f>
        <v>0</v>
      </c>
      <c r="M11" s="431">
        <f>'MO 2'!S50</f>
        <v>0</v>
      </c>
      <c r="N11" s="431">
        <f>'MO 2'!T50</f>
        <v>0</v>
      </c>
      <c r="O11" s="431">
        <f>'MO 2'!U50</f>
        <v>0</v>
      </c>
      <c r="P11" s="432">
        <f>'MO 2'!V50</f>
        <v>0</v>
      </c>
      <c r="Q11" s="433">
        <f>'MO 2'!G54</f>
        <v>0</v>
      </c>
      <c r="R11" s="434">
        <f>'MO 2'!J54</f>
        <v>0</v>
      </c>
    </row>
    <row r="12" spans="1:18" ht="30" customHeight="1" thickBot="1">
      <c r="A12" s="422">
        <f>'BEGIN HERE'!I10</f>
        <v>0</v>
      </c>
      <c r="B12" s="429">
        <f>'MO 3'!H50</f>
        <v>0</v>
      </c>
      <c r="C12" s="430">
        <f>'MO 3'!I50</f>
        <v>0</v>
      </c>
      <c r="D12" s="429">
        <f>'MO 3'!J50</f>
        <v>0</v>
      </c>
      <c r="E12" s="431">
        <f>'MO 3'!K50</f>
        <v>0</v>
      </c>
      <c r="F12" s="431">
        <f>'MO 3'!L50</f>
        <v>0</v>
      </c>
      <c r="G12" s="431">
        <f>'MO 3'!M50</f>
        <v>0</v>
      </c>
      <c r="H12" s="431">
        <f>'MO 3'!N50</f>
        <v>0</v>
      </c>
      <c r="I12" s="431">
        <f>'MO 3'!O50</f>
        <v>0</v>
      </c>
      <c r="J12" s="431">
        <f>'MO 3'!P50</f>
        <v>0</v>
      </c>
      <c r="K12" s="431">
        <f>'MO 3'!Q50</f>
        <v>0</v>
      </c>
      <c r="L12" s="431">
        <f>'MO 3'!R50</f>
        <v>0</v>
      </c>
      <c r="M12" s="431">
        <f>'MO 3'!S50</f>
        <v>0</v>
      </c>
      <c r="N12" s="431">
        <f>'MO 3'!T50</f>
        <v>0</v>
      </c>
      <c r="O12" s="431">
        <f>'MO 3'!U50</f>
        <v>0</v>
      </c>
      <c r="P12" s="432">
        <f>'MO 3'!V50</f>
        <v>0</v>
      </c>
      <c r="Q12" s="433">
        <f>'MO 3'!G54</f>
        <v>0</v>
      </c>
      <c r="R12" s="434">
        <f>'MO 3'!J54</f>
        <v>0</v>
      </c>
    </row>
    <row r="13" spans="1:18" ht="30" customHeight="1" thickBot="1">
      <c r="A13" s="422">
        <f>'BEGIN HERE'!I11</f>
        <v>0</v>
      </c>
      <c r="B13" s="429">
        <f>'MO 4'!H50</f>
        <v>0</v>
      </c>
      <c r="C13" s="430">
        <f>'MO 4'!I50</f>
        <v>0</v>
      </c>
      <c r="D13" s="429">
        <f>'MO 4'!J50</f>
        <v>0</v>
      </c>
      <c r="E13" s="431">
        <f>'MO 4'!K50</f>
        <v>0</v>
      </c>
      <c r="F13" s="431">
        <f>'MO 4'!L50</f>
        <v>0</v>
      </c>
      <c r="G13" s="431">
        <f>'MO 4'!M50</f>
        <v>0</v>
      </c>
      <c r="H13" s="431">
        <f>'MO 4'!N50</f>
        <v>0</v>
      </c>
      <c r="I13" s="431">
        <f>'MO 4'!O50</f>
        <v>0</v>
      </c>
      <c r="J13" s="431">
        <f>'MO 4'!P50</f>
        <v>0</v>
      </c>
      <c r="K13" s="431">
        <f>'MO 4'!Q50</f>
        <v>0</v>
      </c>
      <c r="L13" s="431">
        <f>'MO 4'!R50</f>
        <v>0</v>
      </c>
      <c r="M13" s="431">
        <f>'MO 4'!S50</f>
        <v>0</v>
      </c>
      <c r="N13" s="431">
        <f>'MO 4'!T50</f>
        <v>0</v>
      </c>
      <c r="O13" s="431">
        <f>'MO 4'!U50</f>
        <v>0</v>
      </c>
      <c r="P13" s="432">
        <f>'MO 4'!V50</f>
        <v>0</v>
      </c>
      <c r="Q13" s="433">
        <f>'MO 4'!G54</f>
        <v>0</v>
      </c>
      <c r="R13" s="434">
        <f>'MO 4'!J54</f>
        <v>0</v>
      </c>
    </row>
    <row r="14" spans="1:18" ht="30" customHeight="1" thickBot="1">
      <c r="A14" s="422">
        <f>'BEGIN HERE'!I12</f>
        <v>0</v>
      </c>
      <c r="B14" s="429">
        <f>'MO 5'!H50</f>
        <v>0</v>
      </c>
      <c r="C14" s="430">
        <f>'MO 5'!I50</f>
        <v>0</v>
      </c>
      <c r="D14" s="429">
        <f>'MO 5'!J50</f>
        <v>0</v>
      </c>
      <c r="E14" s="431">
        <f>'MO 5'!K50</f>
        <v>0</v>
      </c>
      <c r="F14" s="431">
        <f>'MO 5'!L50</f>
        <v>0</v>
      </c>
      <c r="G14" s="431">
        <f>'MO 5'!M50</f>
        <v>0</v>
      </c>
      <c r="H14" s="431">
        <f>'MO 5'!N50</f>
        <v>0</v>
      </c>
      <c r="I14" s="431">
        <f>'MO 5'!O50</f>
        <v>0</v>
      </c>
      <c r="J14" s="431">
        <f>'MO 5'!P50</f>
        <v>0</v>
      </c>
      <c r="K14" s="431">
        <f>'MO 5'!Q50</f>
        <v>0</v>
      </c>
      <c r="L14" s="431">
        <f>'MO 5'!R50</f>
        <v>0</v>
      </c>
      <c r="M14" s="431">
        <f>'MO 5'!S50</f>
        <v>0</v>
      </c>
      <c r="N14" s="431">
        <f>'MO 5'!T50</f>
        <v>0</v>
      </c>
      <c r="O14" s="431">
        <f>'MO 5'!U50</f>
        <v>0</v>
      </c>
      <c r="P14" s="432">
        <f>'MO 5'!V50</f>
        <v>0</v>
      </c>
      <c r="Q14" s="433">
        <f>'MO 5'!G54</f>
        <v>0</v>
      </c>
      <c r="R14" s="434">
        <f>'MO 5'!J54</f>
        <v>0</v>
      </c>
    </row>
    <row r="15" spans="1:18" ht="30" customHeight="1" thickBot="1">
      <c r="A15" s="422">
        <f>'BEGIN HERE'!I13</f>
        <v>0</v>
      </c>
      <c r="B15" s="429">
        <f>'MO 6'!H50</f>
        <v>0</v>
      </c>
      <c r="C15" s="430">
        <f>'MO 6'!I50</f>
        <v>0</v>
      </c>
      <c r="D15" s="429">
        <f>'MO 6'!J50</f>
        <v>0</v>
      </c>
      <c r="E15" s="431">
        <f>'MO 6'!K50</f>
        <v>0</v>
      </c>
      <c r="F15" s="431">
        <f>'MO 6'!L50</f>
        <v>0</v>
      </c>
      <c r="G15" s="431">
        <f>'MO 6'!M50</f>
        <v>0</v>
      </c>
      <c r="H15" s="431">
        <f>'MO 6'!N50</f>
        <v>0</v>
      </c>
      <c r="I15" s="431">
        <f>'MO 6'!O50</f>
        <v>0</v>
      </c>
      <c r="J15" s="431">
        <f>'MO 6'!P50</f>
        <v>0</v>
      </c>
      <c r="K15" s="431">
        <f>'MO 6'!Q50</f>
        <v>0</v>
      </c>
      <c r="L15" s="431">
        <f>'MO 6'!R50</f>
        <v>0</v>
      </c>
      <c r="M15" s="431">
        <f>'MO 6'!S50</f>
        <v>0</v>
      </c>
      <c r="N15" s="431">
        <f>'MO 6'!T50</f>
        <v>0</v>
      </c>
      <c r="O15" s="431">
        <f>'MO 6'!U50</f>
        <v>0</v>
      </c>
      <c r="P15" s="432">
        <f>'MO 6'!V50</f>
        <v>0</v>
      </c>
      <c r="Q15" s="433">
        <f>'MO 6'!G54</f>
        <v>0</v>
      </c>
      <c r="R15" s="434">
        <f>'MO 6'!J54</f>
        <v>0</v>
      </c>
    </row>
    <row r="16" spans="1:18" ht="30" customHeight="1" thickBot="1">
      <c r="A16" s="422">
        <f>'BEGIN HERE'!I14</f>
        <v>0</v>
      </c>
      <c r="B16" s="429">
        <f>'MO 7'!H50</f>
        <v>0</v>
      </c>
      <c r="C16" s="430">
        <f>'MO 7'!I50</f>
        <v>0</v>
      </c>
      <c r="D16" s="429">
        <f>'MO 7'!J50</f>
        <v>0</v>
      </c>
      <c r="E16" s="431">
        <f>'MO 7'!K50</f>
        <v>0</v>
      </c>
      <c r="F16" s="431">
        <f>'MO 7'!L50</f>
        <v>0</v>
      </c>
      <c r="G16" s="431">
        <f>'MO 7'!M50</f>
        <v>0</v>
      </c>
      <c r="H16" s="431">
        <f>'MO 7'!N50</f>
        <v>0</v>
      </c>
      <c r="I16" s="431">
        <f>'MO 7'!O50</f>
        <v>0</v>
      </c>
      <c r="J16" s="431">
        <f>'MO 7'!P50</f>
        <v>0</v>
      </c>
      <c r="K16" s="431">
        <f>'MO 7'!Q50</f>
        <v>0</v>
      </c>
      <c r="L16" s="431">
        <f>'MO 7'!R50</f>
        <v>0</v>
      </c>
      <c r="M16" s="431">
        <f>'MO 7'!S50</f>
        <v>0</v>
      </c>
      <c r="N16" s="431">
        <f>'MO 7'!T50</f>
        <v>0</v>
      </c>
      <c r="O16" s="431">
        <f>'MO 7'!U50</f>
        <v>0</v>
      </c>
      <c r="P16" s="432">
        <f>'MO 7'!V50</f>
        <v>0</v>
      </c>
      <c r="Q16" s="433">
        <f>'MO 7'!G54</f>
        <v>0</v>
      </c>
      <c r="R16" s="434">
        <f>'MO 7'!J54</f>
        <v>0</v>
      </c>
    </row>
    <row r="17" spans="1:76" ht="30" customHeight="1" thickBot="1">
      <c r="A17" s="422">
        <f>'BEGIN HERE'!I15</f>
        <v>0</v>
      </c>
      <c r="B17" s="429">
        <f>'MO 8'!H50</f>
        <v>0</v>
      </c>
      <c r="C17" s="430">
        <f>'MO 8'!I50</f>
        <v>0</v>
      </c>
      <c r="D17" s="429">
        <f>'MO 8'!J50</f>
        <v>0</v>
      </c>
      <c r="E17" s="431">
        <f>'MO 8'!K50</f>
        <v>0</v>
      </c>
      <c r="F17" s="431">
        <f>'MO 8'!L50</f>
        <v>0</v>
      </c>
      <c r="G17" s="431">
        <f>'MO 8'!M50</f>
        <v>0</v>
      </c>
      <c r="H17" s="431">
        <f>'MO 8'!N50</f>
        <v>0</v>
      </c>
      <c r="I17" s="431">
        <f>'MO 8'!O50</f>
        <v>0</v>
      </c>
      <c r="J17" s="431">
        <f>'MO 8'!P50</f>
        <v>0</v>
      </c>
      <c r="K17" s="431">
        <f>'MO 8'!Q50</f>
        <v>0</v>
      </c>
      <c r="L17" s="431">
        <f>'MO 8'!R50</f>
        <v>0</v>
      </c>
      <c r="M17" s="431">
        <f>'MO 8'!S50</f>
        <v>0</v>
      </c>
      <c r="N17" s="431">
        <f>'MO 8'!T50</f>
        <v>0</v>
      </c>
      <c r="O17" s="431">
        <f>'MO 8'!U50</f>
        <v>0</v>
      </c>
      <c r="P17" s="432">
        <f>'MO 8'!V50</f>
        <v>0</v>
      </c>
      <c r="Q17" s="433">
        <f>'MO 8'!G54</f>
        <v>0</v>
      </c>
      <c r="R17" s="434">
        <f>'MO 8'!J54</f>
        <v>0</v>
      </c>
    </row>
    <row r="18" spans="1:76" ht="30" customHeight="1" thickBot="1">
      <c r="A18" s="422">
        <f>'BEGIN HERE'!I16</f>
        <v>0</v>
      </c>
      <c r="B18" s="429">
        <f>'MO 9'!H50</f>
        <v>0</v>
      </c>
      <c r="C18" s="430">
        <f>'MO 9'!I50</f>
        <v>0</v>
      </c>
      <c r="D18" s="429">
        <f>'MO 9'!J50</f>
        <v>0</v>
      </c>
      <c r="E18" s="431">
        <f>'MO 9'!K50</f>
        <v>0</v>
      </c>
      <c r="F18" s="431">
        <f>'MO 9'!L50</f>
        <v>0</v>
      </c>
      <c r="G18" s="431">
        <f>'MO 9'!M50</f>
        <v>0</v>
      </c>
      <c r="H18" s="431">
        <f>'MO 9'!N50</f>
        <v>0</v>
      </c>
      <c r="I18" s="431">
        <f>'MO 9'!O50</f>
        <v>0</v>
      </c>
      <c r="J18" s="431">
        <f>'MO 9'!P50</f>
        <v>0</v>
      </c>
      <c r="K18" s="431">
        <f>'MO 9'!Q50</f>
        <v>0</v>
      </c>
      <c r="L18" s="431">
        <f>'MO 9'!R50</f>
        <v>0</v>
      </c>
      <c r="M18" s="431">
        <f>'MO 9'!S50</f>
        <v>0</v>
      </c>
      <c r="N18" s="431">
        <f>'MO 9'!T50</f>
        <v>0</v>
      </c>
      <c r="O18" s="431">
        <f>'MO 9'!U50</f>
        <v>0</v>
      </c>
      <c r="P18" s="432">
        <f>'MO 9'!V50</f>
        <v>0</v>
      </c>
      <c r="Q18" s="433">
        <f>'MO 9'!G54</f>
        <v>0</v>
      </c>
      <c r="R18" s="434">
        <f>'MO 9'!J54</f>
        <v>0</v>
      </c>
    </row>
    <row r="19" spans="1:76" ht="30" customHeight="1" thickBot="1">
      <c r="A19" s="422">
        <f>'BEGIN HERE'!I17</f>
        <v>0</v>
      </c>
      <c r="B19" s="429">
        <f>'MO 10'!H50</f>
        <v>0</v>
      </c>
      <c r="C19" s="430">
        <f>'MO 10'!I50</f>
        <v>0</v>
      </c>
      <c r="D19" s="429">
        <f>'MO 10'!J50</f>
        <v>0</v>
      </c>
      <c r="E19" s="431">
        <f>'MO 10'!K50</f>
        <v>0</v>
      </c>
      <c r="F19" s="431">
        <f>'MO 10'!L50</f>
        <v>0</v>
      </c>
      <c r="G19" s="431">
        <f>'MO 10'!M50</f>
        <v>0</v>
      </c>
      <c r="H19" s="431">
        <f>'MO 10'!N50</f>
        <v>0</v>
      </c>
      <c r="I19" s="431">
        <f>'MO 10'!O50</f>
        <v>0</v>
      </c>
      <c r="J19" s="431">
        <f>'MO 10'!P50</f>
        <v>0</v>
      </c>
      <c r="K19" s="431">
        <f>'MO 10'!Q50</f>
        <v>0</v>
      </c>
      <c r="L19" s="431">
        <f>'MO 10'!R50</f>
        <v>0</v>
      </c>
      <c r="M19" s="431">
        <f>'MO 10'!S50</f>
        <v>0</v>
      </c>
      <c r="N19" s="431">
        <f>'MO 10'!T50</f>
        <v>0</v>
      </c>
      <c r="O19" s="431">
        <f>'MO 10'!U50</f>
        <v>0</v>
      </c>
      <c r="P19" s="432">
        <f>'MO 10'!V50</f>
        <v>0</v>
      </c>
      <c r="Q19" s="433">
        <f>'MO 10'!G54</f>
        <v>0</v>
      </c>
      <c r="R19" s="434">
        <f>'MO 10'!J54</f>
        <v>0</v>
      </c>
    </row>
    <row r="20" spans="1:76" ht="30" customHeight="1" thickBot="1">
      <c r="A20" s="422">
        <f>'BEGIN HERE'!I18</f>
        <v>0</v>
      </c>
      <c r="B20" s="429">
        <f>'MO 11'!H50</f>
        <v>0</v>
      </c>
      <c r="C20" s="430">
        <f>'MO 11'!I50</f>
        <v>0</v>
      </c>
      <c r="D20" s="429">
        <f>'MO 11'!J50</f>
        <v>0</v>
      </c>
      <c r="E20" s="431">
        <f>'MO 11'!K50</f>
        <v>0</v>
      </c>
      <c r="F20" s="431">
        <f>'MO 11'!L50</f>
        <v>0</v>
      </c>
      <c r="G20" s="431">
        <f>'MO 11'!M50</f>
        <v>0</v>
      </c>
      <c r="H20" s="431">
        <f>'MO 11'!N50</f>
        <v>0</v>
      </c>
      <c r="I20" s="431">
        <f>'MO 11'!O50</f>
        <v>0</v>
      </c>
      <c r="J20" s="431">
        <f>'MO 11'!P50</f>
        <v>0</v>
      </c>
      <c r="K20" s="431">
        <f>'MO 11'!Q50</f>
        <v>0</v>
      </c>
      <c r="L20" s="431">
        <f>'MO 11'!R50</f>
        <v>0</v>
      </c>
      <c r="M20" s="431">
        <f>'MO 11'!S50</f>
        <v>0</v>
      </c>
      <c r="N20" s="431">
        <f>'MO 11'!T50</f>
        <v>0</v>
      </c>
      <c r="O20" s="431">
        <f>'MO 11'!U50</f>
        <v>0</v>
      </c>
      <c r="P20" s="432">
        <f>'MO 11'!V50</f>
        <v>0</v>
      </c>
      <c r="Q20" s="433">
        <f>'MO 11'!G54</f>
        <v>0</v>
      </c>
      <c r="R20" s="434">
        <f>'MO 11'!J54</f>
        <v>0</v>
      </c>
    </row>
    <row r="21" spans="1:76" ht="30" customHeight="1" thickBot="1">
      <c r="A21" s="422">
        <f>'BEGIN HERE'!I19</f>
        <v>0</v>
      </c>
      <c r="B21" s="429">
        <f>'MO 12'!H50</f>
        <v>0</v>
      </c>
      <c r="C21" s="430">
        <f>'MO 12'!I50</f>
        <v>0</v>
      </c>
      <c r="D21" s="429">
        <f>'MO 12'!J50</f>
        <v>0</v>
      </c>
      <c r="E21" s="431">
        <f>'MO 12'!K50</f>
        <v>0</v>
      </c>
      <c r="F21" s="431">
        <f>'MO 12'!L50</f>
        <v>0</v>
      </c>
      <c r="G21" s="431">
        <f>'MO 12'!M50</f>
        <v>0</v>
      </c>
      <c r="H21" s="431">
        <f>'MO 12'!N50</f>
        <v>0</v>
      </c>
      <c r="I21" s="431">
        <f>'MO 12'!O50</f>
        <v>0</v>
      </c>
      <c r="J21" s="431">
        <f>'MO 12'!P50</f>
        <v>0</v>
      </c>
      <c r="K21" s="431">
        <f>'MO 12'!Q50</f>
        <v>0</v>
      </c>
      <c r="L21" s="431">
        <f>'MO 12'!R50</f>
        <v>0</v>
      </c>
      <c r="M21" s="431">
        <f>'MO 12'!S50</f>
        <v>0</v>
      </c>
      <c r="N21" s="431">
        <f>'MO 12'!T50</f>
        <v>0</v>
      </c>
      <c r="O21" s="431">
        <f>'MO 12'!U50</f>
        <v>0</v>
      </c>
      <c r="P21" s="432">
        <f>'MO 12'!V50</f>
        <v>0</v>
      </c>
      <c r="Q21" s="433">
        <f>'MO 12'!G54</f>
        <v>0</v>
      </c>
      <c r="R21" s="434">
        <f>'MO 12'!J54</f>
        <v>0</v>
      </c>
    </row>
    <row r="22" spans="1:76" ht="30" customHeight="1" thickBot="1">
      <c r="A22" s="435" t="s">
        <v>133</v>
      </c>
      <c r="B22" s="436">
        <f>SUM(B10:B21)</f>
        <v>0</v>
      </c>
      <c r="C22" s="437">
        <f>SUM(C10:C21)</f>
        <v>0</v>
      </c>
      <c r="D22" s="436">
        <f>SUM(D10:D21)</f>
        <v>0</v>
      </c>
      <c r="E22" s="438">
        <f>SUM(E10:E21)</f>
        <v>0</v>
      </c>
      <c r="F22" s="438">
        <f>SUM(F10:F21)</f>
        <v>0</v>
      </c>
      <c r="G22" s="438">
        <f t="shared" ref="G22:P22" si="0">SUM(G10:G21)</f>
        <v>0</v>
      </c>
      <c r="H22" s="438">
        <f t="shared" si="0"/>
        <v>0</v>
      </c>
      <c r="I22" s="438">
        <f t="shared" si="0"/>
        <v>0</v>
      </c>
      <c r="J22" s="438">
        <f t="shared" si="0"/>
        <v>0</v>
      </c>
      <c r="K22" s="438">
        <f t="shared" si="0"/>
        <v>0</v>
      </c>
      <c r="L22" s="438">
        <f t="shared" si="0"/>
        <v>0</v>
      </c>
      <c r="M22" s="438">
        <f t="shared" si="0"/>
        <v>0</v>
      </c>
      <c r="N22" s="438">
        <f t="shared" si="0"/>
        <v>0</v>
      </c>
      <c r="O22" s="438">
        <f t="shared" si="0"/>
        <v>0</v>
      </c>
      <c r="P22" s="439">
        <f t="shared" si="0"/>
        <v>0</v>
      </c>
      <c r="Q22" s="440">
        <f>AVERAGE(Q10:Q21)</f>
        <v>0</v>
      </c>
      <c r="R22" s="441">
        <f>AVERAGE(R10:R21)</f>
        <v>0</v>
      </c>
    </row>
    <row r="23" spans="1:76" ht="30" customHeight="1" thickTop="1" thickBot="1">
      <c r="A23" s="1235" t="s">
        <v>87</v>
      </c>
      <c r="B23" s="1236"/>
      <c r="C23" s="1186">
        <f>B22+C22</f>
        <v>0</v>
      </c>
      <c r="D23" s="1187"/>
      <c r="E23" s="442"/>
      <c r="F23" s="1220" t="s">
        <v>88</v>
      </c>
      <c r="G23" s="1221"/>
      <c r="H23" s="1222">
        <f>SUM(D22:P22)</f>
        <v>0</v>
      </c>
      <c r="I23" s="1187"/>
      <c r="J23" s="1201" t="s">
        <v>134</v>
      </c>
      <c r="K23" s="1202"/>
      <c r="L23" s="443">
        <f>Q22</f>
        <v>0</v>
      </c>
      <c r="M23" s="444">
        <f>R22</f>
        <v>0</v>
      </c>
    </row>
    <row r="24" spans="1:76" ht="30.75" customHeight="1" thickTop="1" thickBot="1">
      <c r="A24" s="43"/>
      <c r="B24" s="445"/>
      <c r="C24" s="445"/>
      <c r="D24" s="445"/>
      <c r="E24" s="445"/>
      <c r="F24" s="445"/>
      <c r="G24" s="445"/>
      <c r="H24" s="1205" t="s">
        <v>24</v>
      </c>
      <c r="I24" s="1206"/>
      <c r="J24" s="1206"/>
      <c r="K24" s="1207"/>
      <c r="L24" s="1203">
        <f>L4+C23-H23</f>
        <v>0</v>
      </c>
      <c r="M24" s="1204"/>
    </row>
    <row r="25" spans="1:76" ht="27.75" customHeight="1" thickTop="1" thickBot="1">
      <c r="A25" s="374"/>
      <c r="B25" s="374"/>
      <c r="C25" s="374"/>
      <c r="D25" s="374"/>
      <c r="E25" s="374"/>
      <c r="F25" s="446"/>
      <c r="G25" s="374"/>
      <c r="H25" s="38"/>
      <c r="I25" s="38"/>
    </row>
    <row r="26" spans="1:76" ht="23.25" customHeight="1" thickBot="1">
      <c r="A26" s="1208" t="str">
        <f>'MO 12'!M53</f>
        <v>BANK RECONCILIATION</v>
      </c>
      <c r="B26" s="1209"/>
      <c r="C26" s="1209"/>
      <c r="D26" s="1210"/>
      <c r="E26" s="1155">
        <f>'BEGIN HERE'!I19</f>
        <v>0</v>
      </c>
      <c r="F26" s="1156"/>
      <c r="G26" s="566">
        <f>'BEGIN HERE'!J19</f>
        <v>0</v>
      </c>
    </row>
    <row r="27" spans="1:76" ht="41.25" customHeight="1" thickBot="1">
      <c r="A27" s="1211" t="str">
        <f>'MO 12'!M54</f>
        <v>Bank Balance at the END of the month as per Bank Statement:</v>
      </c>
      <c r="B27" s="1212"/>
      <c r="C27" s="1212"/>
      <c r="D27" s="1213"/>
      <c r="E27" s="1219">
        <f>'MO 12'!Q54</f>
        <v>0</v>
      </c>
      <c r="F27" s="1183"/>
      <c r="G27" s="447"/>
    </row>
    <row r="28" spans="1:76" s="12" customFormat="1" ht="23.25" customHeight="1" thickBot="1">
      <c r="A28" s="448" t="str">
        <f>'MO 12'!M55</f>
        <v>Add</v>
      </c>
      <c r="B28" s="1214" t="str">
        <f>'MO 12'!N55</f>
        <v>Income Not Recorded on Statement:</v>
      </c>
      <c r="C28" s="1215"/>
      <c r="D28" s="1216"/>
      <c r="E28" s="1182">
        <f>'MO 12'!Q55</f>
        <v>0</v>
      </c>
      <c r="F28" s="1183"/>
      <c r="G28" s="447"/>
      <c r="H28" s="43"/>
      <c r="I28" s="43"/>
      <c r="J28" s="43"/>
      <c r="K28" s="43"/>
      <c r="L28" s="43"/>
      <c r="M28" s="43"/>
      <c r="N28" s="43"/>
      <c r="O28" s="43"/>
      <c r="P28" s="43"/>
      <c r="Q28" s="43"/>
      <c r="R28" s="43"/>
      <c r="S28" s="43"/>
      <c r="T28" s="43"/>
      <c r="U28" s="43"/>
      <c r="V28" s="43"/>
      <c r="W28" s="43"/>
      <c r="X28" s="43"/>
      <c r="Y28" s="43"/>
      <c r="Z28" s="43"/>
      <c r="AA28" s="43"/>
      <c r="AB28" s="43"/>
      <c r="AC28" s="43"/>
      <c r="AD28" s="43"/>
      <c r="AE28" s="43"/>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23.25" customHeight="1" thickBot="1">
      <c r="A29" s="449" t="str">
        <f>'MO 12'!M56</f>
        <v>Deduct</v>
      </c>
      <c r="B29" s="1188" t="str">
        <f>'MO 12'!N56</f>
        <v>Outstanding Cheques</v>
      </c>
      <c r="C29" s="1189"/>
      <c r="D29" s="1190"/>
      <c r="E29" s="450"/>
      <c r="F29" s="451"/>
      <c r="G29" s="1188" t="s">
        <v>99</v>
      </c>
      <c r="H29" s="1189"/>
      <c r="I29" s="1190"/>
      <c r="J29" s="450"/>
      <c r="K29" s="451"/>
      <c r="M29" s="1188" t="s">
        <v>135</v>
      </c>
      <c r="N29" s="1254"/>
      <c r="O29" s="1254"/>
      <c r="P29" s="1254"/>
      <c r="Q29" s="1255"/>
    </row>
    <row r="30" spans="1:76" ht="36.75" customHeight="1" thickBot="1">
      <c r="A30" s="452"/>
      <c r="B30" s="453" t="s">
        <v>102</v>
      </c>
      <c r="C30" s="1217" t="str">
        <f>'MO 12'!O57</f>
        <v>Amount</v>
      </c>
      <c r="D30" s="1218"/>
      <c r="E30" s="454"/>
      <c r="F30" s="455"/>
      <c r="G30" s="453" t="s">
        <v>102</v>
      </c>
      <c r="H30" s="1217" t="s">
        <v>103</v>
      </c>
      <c r="I30" s="1218"/>
      <c r="J30" s="454"/>
      <c r="K30" s="455"/>
      <c r="M30" s="1256" t="s">
        <v>136</v>
      </c>
      <c r="N30" s="1257"/>
      <c r="O30" s="1257"/>
      <c r="P30" s="1257"/>
      <c r="Q30" s="1258"/>
    </row>
    <row r="31" spans="1:76" ht="23.25" customHeight="1">
      <c r="A31" s="456"/>
      <c r="B31" s="457">
        <f>'MO 12'!N58</f>
        <v>0</v>
      </c>
      <c r="C31" s="1142">
        <f>'MO 12'!O58</f>
        <v>0</v>
      </c>
      <c r="D31" s="1143"/>
      <c r="E31" s="454"/>
      <c r="F31" s="455"/>
      <c r="G31" s="457">
        <f>'MO 12'!R58</f>
        <v>0</v>
      </c>
      <c r="H31" s="1144">
        <f>'MO 12'!S58</f>
        <v>0</v>
      </c>
      <c r="I31" s="1145"/>
      <c r="J31" s="454"/>
      <c r="K31" s="455"/>
      <c r="M31" s="1259" t="s">
        <v>137</v>
      </c>
      <c r="N31" s="1260"/>
      <c r="O31" s="1261"/>
      <c r="P31" s="1262">
        <f>L24</f>
        <v>0</v>
      </c>
      <c r="Q31" s="1263"/>
    </row>
    <row r="32" spans="1:76" ht="23.25" customHeight="1">
      <c r="A32" s="456"/>
      <c r="B32" s="457">
        <f>'MO 12'!N59</f>
        <v>0</v>
      </c>
      <c r="C32" s="1142">
        <f>'MO 12'!O59</f>
        <v>0</v>
      </c>
      <c r="D32" s="1143"/>
      <c r="E32" s="454"/>
      <c r="F32" s="455"/>
      <c r="G32" s="457">
        <f>'MO 12'!R59</f>
        <v>0</v>
      </c>
      <c r="H32" s="1144">
        <f>'MO 12'!S59</f>
        <v>0</v>
      </c>
      <c r="I32" s="1145"/>
      <c r="J32" s="454"/>
      <c r="K32" s="455"/>
      <c r="M32" s="1177" t="s">
        <v>138</v>
      </c>
      <c r="N32" s="1178"/>
      <c r="O32" s="1179"/>
      <c r="P32" s="1180"/>
      <c r="Q32" s="1181"/>
      <c r="R32" s="540"/>
      <c r="S32" s="1290" t="s">
        <v>139</v>
      </c>
      <c r="T32" s="1291" t="s">
        <v>140</v>
      </c>
      <c r="U32" s="1291"/>
      <c r="V32" s="539"/>
    </row>
    <row r="33" spans="1:31" ht="23.25" customHeight="1">
      <c r="A33" s="456"/>
      <c r="B33" s="457">
        <f>'MO 12'!N60</f>
        <v>0</v>
      </c>
      <c r="C33" s="1142">
        <f>'MO 12'!O60</f>
        <v>0</v>
      </c>
      <c r="D33" s="1143"/>
      <c r="E33" s="454"/>
      <c r="F33" s="455"/>
      <c r="G33" s="457">
        <f>'MO 12'!R60</f>
        <v>0</v>
      </c>
      <c r="H33" s="1144">
        <f>'MO 12'!S60</f>
        <v>0</v>
      </c>
      <c r="I33" s="1145"/>
      <c r="J33" s="454"/>
      <c r="K33" s="455"/>
      <c r="M33" s="1177" t="s">
        <v>141</v>
      </c>
      <c r="N33" s="1178"/>
      <c r="O33" s="1179"/>
      <c r="P33" s="1180"/>
      <c r="Q33" s="1181"/>
      <c r="R33" s="540"/>
      <c r="S33" s="1290"/>
      <c r="T33" s="1291"/>
      <c r="U33" s="1291"/>
    </row>
    <row r="34" spans="1:31" ht="23.25" customHeight="1">
      <c r="A34" s="456"/>
      <c r="B34" s="457">
        <f>'MO 12'!N61</f>
        <v>0</v>
      </c>
      <c r="C34" s="1142">
        <f>'MO 12'!O61</f>
        <v>0</v>
      </c>
      <c r="D34" s="1143"/>
      <c r="E34" s="454"/>
      <c r="F34" s="455"/>
      <c r="G34" s="457">
        <f>'MO 12'!R61</f>
        <v>0</v>
      </c>
      <c r="H34" s="1144">
        <f>'MO 12'!S61</f>
        <v>0</v>
      </c>
      <c r="I34" s="1145"/>
      <c r="J34" s="454"/>
      <c r="K34" s="455"/>
      <c r="M34" s="1243" t="s">
        <v>142</v>
      </c>
      <c r="N34" s="1244"/>
      <c r="O34" s="1245"/>
      <c r="P34" s="1180"/>
      <c r="Q34" s="1181"/>
      <c r="R34" s="540"/>
      <c r="S34" s="1290"/>
      <c r="T34" s="1291"/>
      <c r="U34" s="1291"/>
      <c r="V34" s="539"/>
    </row>
    <row r="35" spans="1:31" ht="23.25" customHeight="1" thickBot="1">
      <c r="A35" s="456"/>
      <c r="B35" s="457">
        <f>'MO 12'!N62</f>
        <v>0</v>
      </c>
      <c r="C35" s="1142">
        <f>'MO 12'!O62</f>
        <v>0</v>
      </c>
      <c r="D35" s="1143"/>
      <c r="E35" s="454"/>
      <c r="F35" s="455"/>
      <c r="G35" s="457">
        <f>'MO 12'!R62</f>
        <v>0</v>
      </c>
      <c r="H35" s="1144">
        <f>'MO 12'!S62</f>
        <v>0</v>
      </c>
      <c r="I35" s="1145"/>
      <c r="J35" s="454"/>
      <c r="K35" s="455"/>
      <c r="M35" s="1301" t="s">
        <v>143</v>
      </c>
      <c r="N35" s="1302"/>
      <c r="O35" s="1303"/>
      <c r="P35" s="1248"/>
      <c r="Q35" s="1249"/>
      <c r="R35" s="540"/>
      <c r="S35" s="1290"/>
      <c r="T35" s="1291"/>
      <c r="U35" s="1291"/>
      <c r="V35" s="539"/>
    </row>
    <row r="36" spans="1:31" ht="23.25" customHeight="1" thickBot="1">
      <c r="A36" s="456"/>
      <c r="B36" s="457">
        <f>'MO 12'!N63</f>
        <v>0</v>
      </c>
      <c r="C36" s="1142">
        <f>'MO 12'!O63</f>
        <v>0</v>
      </c>
      <c r="D36" s="1143"/>
      <c r="E36" s="454"/>
      <c r="F36" s="455"/>
      <c r="G36" s="457">
        <f>'MO 12'!R63</f>
        <v>0</v>
      </c>
      <c r="H36" s="1144">
        <f>'MO 12'!S63</f>
        <v>0</v>
      </c>
      <c r="I36" s="1145"/>
      <c r="J36" s="454"/>
      <c r="K36" s="455"/>
      <c r="M36" s="458" t="s">
        <v>72</v>
      </c>
      <c r="N36" s="1307"/>
      <c r="O36" s="1308"/>
      <c r="P36" s="1309"/>
      <c r="Q36" s="1310"/>
    </row>
    <row r="37" spans="1:31" ht="23.25" customHeight="1">
      <c r="A37" s="456"/>
      <c r="B37" s="457">
        <f>'MO 12'!N64</f>
        <v>0</v>
      </c>
      <c r="C37" s="1142">
        <f>'MO 12'!O64</f>
        <v>0</v>
      </c>
      <c r="D37" s="1143"/>
      <c r="E37" s="454"/>
      <c r="F37" s="455"/>
      <c r="G37" s="457">
        <f>'MO 12'!R64</f>
        <v>0</v>
      </c>
      <c r="H37" s="1144">
        <f>'MO 12'!S64</f>
        <v>0</v>
      </c>
      <c r="I37" s="1145"/>
      <c r="J37" s="454"/>
      <c r="K37" s="455"/>
      <c r="M37" s="1232"/>
      <c r="N37" s="1233"/>
      <c r="O37" s="1234"/>
      <c r="P37" s="1248"/>
      <c r="Q37" s="1249"/>
    </row>
    <row r="38" spans="1:31" ht="23.25" customHeight="1">
      <c r="A38" s="456"/>
      <c r="B38" s="457">
        <f>'MO 12'!N65</f>
        <v>0</v>
      </c>
      <c r="C38" s="1142">
        <f>'MO 12'!O65</f>
        <v>0</v>
      </c>
      <c r="D38" s="1143"/>
      <c r="E38" s="454"/>
      <c r="F38" s="455"/>
      <c r="G38" s="457">
        <f>'MO 12'!R65</f>
        <v>0</v>
      </c>
      <c r="H38" s="1144">
        <f>'MO 12'!S65</f>
        <v>0</v>
      </c>
      <c r="I38" s="1145"/>
      <c r="J38" s="454"/>
      <c r="K38" s="455"/>
      <c r="M38" s="1232"/>
      <c r="N38" s="1233"/>
      <c r="O38" s="1234"/>
      <c r="P38" s="1248"/>
      <c r="Q38" s="1249"/>
    </row>
    <row r="39" spans="1:31" ht="23.25" customHeight="1" thickBot="1">
      <c r="A39" s="456"/>
      <c r="B39" s="457">
        <f>'MO 12'!N66</f>
        <v>0</v>
      </c>
      <c r="C39" s="1142">
        <f>'MO 12'!O66</f>
        <v>0</v>
      </c>
      <c r="D39" s="1143"/>
      <c r="E39" s="454"/>
      <c r="F39" s="455"/>
      <c r="G39" s="457">
        <f>'MO 12'!R66</f>
        <v>0</v>
      </c>
      <c r="H39" s="1144">
        <f>'MO 12'!S66</f>
        <v>0</v>
      </c>
      <c r="I39" s="1145"/>
      <c r="J39" s="454"/>
      <c r="K39" s="455"/>
      <c r="M39" s="1232"/>
      <c r="N39" s="1233"/>
      <c r="O39" s="1234"/>
      <c r="P39" s="1246"/>
      <c r="Q39" s="1247"/>
    </row>
    <row r="40" spans="1:31" ht="23.25" customHeight="1" thickBot="1">
      <c r="A40" s="456"/>
      <c r="B40" s="457">
        <f>'MO 12'!N67</f>
        <v>0</v>
      </c>
      <c r="C40" s="1142">
        <f>'MO 12'!O67</f>
        <v>0</v>
      </c>
      <c r="D40" s="1143"/>
      <c r="E40" s="454"/>
      <c r="F40" s="455"/>
      <c r="G40" s="457">
        <f>'MO 12'!R67</f>
        <v>0</v>
      </c>
      <c r="H40" s="1144">
        <f>'MO 12'!S67</f>
        <v>0</v>
      </c>
      <c r="I40" s="1145"/>
      <c r="J40" s="454"/>
      <c r="K40" s="455"/>
      <c r="M40" s="1304" t="s">
        <v>144</v>
      </c>
      <c r="N40" s="1305"/>
      <c r="O40" s="1306"/>
      <c r="P40" s="1228">
        <f>SUM(P31:P39)</f>
        <v>0</v>
      </c>
      <c r="Q40" s="1229"/>
    </row>
    <row r="41" spans="1:31" ht="23.25" customHeight="1" thickBot="1">
      <c r="A41" s="456"/>
      <c r="B41" s="457">
        <f>'MO 12'!N68</f>
        <v>0</v>
      </c>
      <c r="C41" s="1142">
        <f>'MO 12'!O68</f>
        <v>0</v>
      </c>
      <c r="D41" s="1143"/>
      <c r="E41" s="454"/>
      <c r="F41" s="455"/>
      <c r="G41" s="457">
        <f>'MO 12'!R68</f>
        <v>0</v>
      </c>
      <c r="H41" s="1144">
        <f>'MO 12'!S68</f>
        <v>0</v>
      </c>
      <c r="I41" s="1145"/>
      <c r="J41" s="454"/>
      <c r="K41" s="455"/>
      <c r="M41" s="1237" t="s">
        <v>145</v>
      </c>
      <c r="N41" s="1238"/>
      <c r="O41" s="1238"/>
      <c r="P41" s="1238"/>
      <c r="Q41" s="1239"/>
    </row>
    <row r="42" spans="1:31" ht="23.25" customHeight="1" thickBot="1">
      <c r="A42" s="456"/>
      <c r="B42" s="457">
        <f>'MO 12'!N69</f>
        <v>0</v>
      </c>
      <c r="C42" s="1142">
        <f>'MO 12'!O69</f>
        <v>0</v>
      </c>
      <c r="D42" s="1143"/>
      <c r="E42" s="454"/>
      <c r="F42" s="455"/>
      <c r="G42" s="457">
        <f>'MO 12'!R69</f>
        <v>0</v>
      </c>
      <c r="H42" s="1144">
        <f>'MO 12'!S69</f>
        <v>0</v>
      </c>
      <c r="I42" s="1145"/>
      <c r="J42" s="454"/>
      <c r="K42" s="455"/>
      <c r="M42" s="1240" t="s">
        <v>146</v>
      </c>
      <c r="N42" s="1241"/>
      <c r="O42" s="1242"/>
      <c r="P42" s="1223"/>
      <c r="Q42" s="1224"/>
    </row>
    <row r="43" spans="1:31" ht="23.25" customHeight="1" thickBot="1">
      <c r="A43" s="456"/>
      <c r="B43" s="457">
        <f>'MO 12'!N70</f>
        <v>0</v>
      </c>
      <c r="C43" s="1142">
        <f>'MO 12'!O70</f>
        <v>0</v>
      </c>
      <c r="D43" s="1143"/>
      <c r="E43" s="454"/>
      <c r="F43" s="455"/>
      <c r="G43" s="457">
        <f>'MO 12'!R70</f>
        <v>0</v>
      </c>
      <c r="H43" s="1144">
        <f>'MO 12'!S70</f>
        <v>0</v>
      </c>
      <c r="I43" s="1145"/>
      <c r="J43" s="454"/>
      <c r="K43" s="455"/>
      <c r="M43" s="458" t="s">
        <v>72</v>
      </c>
      <c r="N43" s="1175"/>
      <c r="O43" s="1176"/>
      <c r="P43" s="1297"/>
      <c r="Q43" s="1298"/>
    </row>
    <row r="44" spans="1:31" s="13" customFormat="1" ht="23.25" customHeight="1">
      <c r="A44" s="456"/>
      <c r="B44" s="457">
        <f>'MO 12'!N71</f>
        <v>0</v>
      </c>
      <c r="C44" s="1142">
        <f>'MO 12'!O71</f>
        <v>0</v>
      </c>
      <c r="D44" s="1143"/>
      <c r="E44" s="454"/>
      <c r="F44" s="455"/>
      <c r="G44" s="457">
        <f>'MO 12'!R71</f>
        <v>0</v>
      </c>
      <c r="H44" s="1144">
        <f>'MO 12'!S71</f>
        <v>0</v>
      </c>
      <c r="I44" s="1145"/>
      <c r="J44" s="454"/>
      <c r="K44" s="455"/>
      <c r="L44" s="459"/>
      <c r="M44" s="1264"/>
      <c r="N44" s="1265"/>
      <c r="O44" s="1266"/>
      <c r="P44" s="1180"/>
      <c r="Q44" s="1181"/>
      <c r="R44" s="409"/>
      <c r="S44" s="459"/>
      <c r="T44" s="459"/>
      <c r="U44" s="459"/>
      <c r="V44" s="459"/>
      <c r="W44" s="459"/>
      <c r="X44" s="459"/>
      <c r="Y44" s="459"/>
      <c r="Z44" s="459"/>
      <c r="AA44" s="459"/>
      <c r="AB44" s="459"/>
      <c r="AC44" s="459"/>
      <c r="AD44" s="459"/>
      <c r="AE44" s="459"/>
    </row>
    <row r="45" spans="1:31" ht="23.25" customHeight="1">
      <c r="A45" s="456"/>
      <c r="B45" s="457">
        <f>'MO 12'!N72</f>
        <v>0</v>
      </c>
      <c r="C45" s="1142">
        <f>'MO 12'!O72</f>
        <v>0</v>
      </c>
      <c r="D45" s="1143"/>
      <c r="E45" s="454"/>
      <c r="F45" s="455"/>
      <c r="G45" s="457">
        <f>'MO 12'!R72</f>
        <v>0</v>
      </c>
      <c r="H45" s="1144">
        <f>'MO 12'!S72</f>
        <v>0</v>
      </c>
      <c r="I45" s="1145"/>
      <c r="J45" s="454"/>
      <c r="K45" s="455"/>
      <c r="M45" s="1264"/>
      <c r="N45" s="1265"/>
      <c r="O45" s="1266"/>
      <c r="P45" s="1180"/>
      <c r="Q45" s="1181"/>
      <c r="R45" s="459"/>
    </row>
    <row r="46" spans="1:31" ht="23.25" customHeight="1" thickBot="1">
      <c r="A46" s="456"/>
      <c r="B46" s="457">
        <f>'MO 12'!N73</f>
        <v>0</v>
      </c>
      <c r="C46" s="1142">
        <f>'MO 12'!O73</f>
        <v>0</v>
      </c>
      <c r="D46" s="1143"/>
      <c r="E46" s="454"/>
      <c r="F46" s="455"/>
      <c r="G46" s="457">
        <f>'MO 12'!R73</f>
        <v>0</v>
      </c>
      <c r="H46" s="1144">
        <f>'MO 12'!S73</f>
        <v>0</v>
      </c>
      <c r="I46" s="1145"/>
      <c r="J46" s="454"/>
      <c r="K46" s="455"/>
      <c r="M46" s="1264"/>
      <c r="N46" s="1265"/>
      <c r="O46" s="1266"/>
      <c r="P46" s="1299"/>
      <c r="Q46" s="1300"/>
    </row>
    <row r="47" spans="1:31" ht="23.25" customHeight="1" thickBot="1">
      <c r="A47" s="456"/>
      <c r="B47" s="457">
        <f>'MO 12'!N74</f>
        <v>0</v>
      </c>
      <c r="C47" s="1142">
        <f>'MO 12'!O74</f>
        <v>0</v>
      </c>
      <c r="D47" s="1143"/>
      <c r="E47" s="454"/>
      <c r="F47" s="455"/>
      <c r="G47" s="457">
        <f>'MO 12'!R74</f>
        <v>0</v>
      </c>
      <c r="H47" s="1144">
        <f>'MO 12'!S74</f>
        <v>0</v>
      </c>
      <c r="I47" s="1145"/>
      <c r="J47" s="454"/>
      <c r="K47" s="455"/>
      <c r="M47" s="1225" t="s">
        <v>147</v>
      </c>
      <c r="N47" s="1226"/>
      <c r="O47" s="1227"/>
      <c r="P47" s="1230">
        <f>SUM(P42:P46)</f>
        <v>0</v>
      </c>
      <c r="Q47" s="1231"/>
    </row>
    <row r="48" spans="1:31" ht="23.25" customHeight="1">
      <c r="A48" s="456"/>
      <c r="B48" s="457">
        <f>'MO 12'!N75</f>
        <v>0</v>
      </c>
      <c r="C48" s="1142">
        <f>'MO 12'!O75</f>
        <v>0</v>
      </c>
      <c r="D48" s="1143"/>
      <c r="E48" s="454"/>
      <c r="F48" s="455"/>
      <c r="G48" s="457">
        <f>'MO 12'!R75</f>
        <v>0</v>
      </c>
      <c r="H48" s="1144">
        <f>'MO 12'!S75</f>
        <v>0</v>
      </c>
      <c r="I48" s="1145"/>
      <c r="J48" s="454"/>
      <c r="K48" s="455"/>
    </row>
    <row r="49" spans="1:13" ht="23.25" customHeight="1">
      <c r="A49" s="456"/>
      <c r="B49" s="457">
        <f>'MO 12'!N76</f>
        <v>0</v>
      </c>
      <c r="C49" s="1142">
        <f>'MO 12'!O76</f>
        <v>0</v>
      </c>
      <c r="D49" s="1143"/>
      <c r="E49" s="454"/>
      <c r="F49" s="455"/>
      <c r="G49" s="457">
        <f>'MO 12'!R76</f>
        <v>0</v>
      </c>
      <c r="H49" s="1144">
        <f>'MO 12'!S76</f>
        <v>0</v>
      </c>
      <c r="I49" s="1145"/>
      <c r="J49" s="454"/>
      <c r="K49" s="455"/>
    </row>
    <row r="50" spans="1:13" ht="23.25" customHeight="1">
      <c r="A50" s="456"/>
      <c r="B50" s="457">
        <f>'MO 12'!N77</f>
        <v>0</v>
      </c>
      <c r="C50" s="1142">
        <f>'MO 12'!O77</f>
        <v>0</v>
      </c>
      <c r="D50" s="1143"/>
      <c r="E50" s="454"/>
      <c r="F50" s="455"/>
      <c r="G50" s="457">
        <f>'MO 12'!R77</f>
        <v>0</v>
      </c>
      <c r="H50" s="1144">
        <f>'MO 12'!S77</f>
        <v>0</v>
      </c>
      <c r="I50" s="1145"/>
      <c r="J50" s="454"/>
      <c r="K50" s="455"/>
    </row>
    <row r="51" spans="1:13" ht="23.25" customHeight="1">
      <c r="A51" s="456"/>
      <c r="B51" s="457">
        <f>'MO 12'!N78</f>
        <v>0</v>
      </c>
      <c r="C51" s="1142">
        <f>'MO 12'!O78</f>
        <v>0</v>
      </c>
      <c r="D51" s="1143"/>
      <c r="E51" s="454"/>
      <c r="F51" s="455"/>
      <c r="G51" s="457">
        <f>'MO 12'!R78</f>
        <v>0</v>
      </c>
      <c r="H51" s="1144">
        <f>'MO 12'!S78</f>
        <v>0</v>
      </c>
      <c r="I51" s="1145"/>
      <c r="J51" s="454"/>
      <c r="K51" s="455"/>
    </row>
    <row r="52" spans="1:13" ht="23.25" customHeight="1">
      <c r="A52" s="456"/>
      <c r="B52" s="457">
        <f>'MO 12'!N79</f>
        <v>0</v>
      </c>
      <c r="C52" s="1142">
        <f>'MO 12'!O79</f>
        <v>0</v>
      </c>
      <c r="D52" s="1143"/>
      <c r="E52" s="454"/>
      <c r="F52" s="455"/>
      <c r="G52" s="457">
        <f>'MO 12'!R79</f>
        <v>0</v>
      </c>
      <c r="H52" s="1144">
        <f>'MO 12'!S79</f>
        <v>0</v>
      </c>
      <c r="I52" s="1145"/>
      <c r="J52" s="454"/>
      <c r="K52" s="455"/>
    </row>
    <row r="53" spans="1:13" ht="23.25" customHeight="1">
      <c r="A53" s="456"/>
      <c r="B53" s="457">
        <f>'MO 12'!N80</f>
        <v>0</v>
      </c>
      <c r="C53" s="1142">
        <f>'MO 12'!O80</f>
        <v>0</v>
      </c>
      <c r="D53" s="1143"/>
      <c r="E53" s="454"/>
      <c r="F53" s="455"/>
      <c r="G53" s="457">
        <f>'MO 12'!R80</f>
        <v>0</v>
      </c>
      <c r="H53" s="1144">
        <f>'MO 12'!S80</f>
        <v>0</v>
      </c>
      <c r="I53" s="1145"/>
      <c r="J53" s="454"/>
      <c r="K53" s="455"/>
    </row>
    <row r="54" spans="1:13" ht="23.25" customHeight="1">
      <c r="A54" s="456"/>
      <c r="B54" s="457">
        <f>'MO 12'!N81</f>
        <v>0</v>
      </c>
      <c r="C54" s="1142">
        <f>'MO 12'!O81</f>
        <v>0</v>
      </c>
      <c r="D54" s="1143"/>
      <c r="E54" s="454"/>
      <c r="F54" s="455"/>
      <c r="G54" s="457">
        <f>'MO 12'!R81</f>
        <v>0</v>
      </c>
      <c r="H54" s="1144">
        <f>'MO 12'!S81</f>
        <v>0</v>
      </c>
      <c r="I54" s="1145"/>
      <c r="J54" s="454"/>
      <c r="K54" s="455"/>
    </row>
    <row r="55" spans="1:13" ht="23.25" customHeight="1">
      <c r="A55" s="456"/>
      <c r="B55" s="457" t="s">
        <v>148</v>
      </c>
      <c r="C55" s="1142">
        <f>'MO 12'!O82</f>
        <v>0</v>
      </c>
      <c r="D55" s="1143"/>
      <c r="E55" s="454"/>
      <c r="F55" s="455"/>
      <c r="G55" s="457">
        <f>'MO 12'!R82</f>
        <v>0</v>
      </c>
      <c r="H55" s="1144">
        <f>'MO 12'!S82</f>
        <v>0</v>
      </c>
      <c r="I55" s="1145"/>
      <c r="J55" s="454"/>
      <c r="K55" s="455"/>
    </row>
    <row r="56" spans="1:13" ht="23.25" customHeight="1">
      <c r="A56" s="456"/>
      <c r="B56" s="457">
        <f>'MO 12'!N83</f>
        <v>0</v>
      </c>
      <c r="C56" s="1142">
        <f>'MO 12'!O83</f>
        <v>0</v>
      </c>
      <c r="D56" s="1143"/>
      <c r="E56" s="454"/>
      <c r="F56" s="455"/>
      <c r="G56" s="457">
        <f>'MO 12'!R83</f>
        <v>0</v>
      </c>
      <c r="H56" s="1144">
        <f>'MO 12'!S83</f>
        <v>0</v>
      </c>
      <c r="I56" s="1145"/>
      <c r="J56" s="454"/>
      <c r="K56" s="455"/>
    </row>
    <row r="57" spans="1:13" ht="23.25" customHeight="1">
      <c r="A57" s="456"/>
      <c r="B57" s="457">
        <f>'MO 12'!N84</f>
        <v>0</v>
      </c>
      <c r="C57" s="1142">
        <f>'MO 12'!O84</f>
        <v>0</v>
      </c>
      <c r="D57" s="1143"/>
      <c r="E57" s="454"/>
      <c r="F57" s="455"/>
      <c r="G57" s="457">
        <f>'MO 12'!R84</f>
        <v>0</v>
      </c>
      <c r="H57" s="1144">
        <f>'MO 12'!S84</f>
        <v>0</v>
      </c>
      <c r="I57" s="1145"/>
      <c r="J57" s="454"/>
      <c r="K57" s="455"/>
    </row>
    <row r="58" spans="1:13" ht="23.25" customHeight="1">
      <c r="A58" s="456"/>
      <c r="B58" s="457">
        <f>'MO 12'!N85</f>
        <v>0</v>
      </c>
      <c r="C58" s="1142">
        <f>'MO 12'!O85</f>
        <v>0</v>
      </c>
      <c r="D58" s="1143"/>
      <c r="E58" s="454"/>
      <c r="F58" s="455"/>
      <c r="G58" s="457">
        <f>'MO 12'!R85</f>
        <v>0</v>
      </c>
      <c r="H58" s="1144">
        <f>'MO 12'!S85</f>
        <v>0</v>
      </c>
      <c r="I58" s="1145"/>
      <c r="J58" s="454"/>
      <c r="K58" s="455"/>
    </row>
    <row r="59" spans="1:13" ht="23.25" customHeight="1" thickBot="1">
      <c r="A59" s="460"/>
      <c r="B59" s="457">
        <f>'MO 12'!N86</f>
        <v>0</v>
      </c>
      <c r="C59" s="1142">
        <f>'MO 12'!O86</f>
        <v>0</v>
      </c>
      <c r="D59" s="1143"/>
      <c r="E59" s="461"/>
      <c r="F59" s="462"/>
      <c r="G59" s="463">
        <f>'MO 12'!R86</f>
        <v>0</v>
      </c>
      <c r="H59" s="1292">
        <f>'MO 12'!S86</f>
        <v>0</v>
      </c>
      <c r="I59" s="1293"/>
      <c r="J59" s="461"/>
      <c r="K59" s="462"/>
      <c r="M59" s="4"/>
    </row>
    <row r="60" spans="1:13" ht="23.25" customHeight="1" thickBot="1">
      <c r="B60" s="1158" t="str">
        <f>'MO 12'!N87</f>
        <v>Total of Outstanding Cheques:</v>
      </c>
      <c r="C60" s="1159"/>
      <c r="D60" s="1160"/>
      <c r="E60" s="1278">
        <f>'MO 12'!Q87</f>
        <v>0</v>
      </c>
      <c r="F60" s="1279"/>
      <c r="G60" s="1294" t="str">
        <f>'MO 12'!R87</f>
        <v>Sub-Total of Outstanding Cheques:</v>
      </c>
      <c r="H60" s="1295"/>
      <c r="I60" s="1296"/>
      <c r="J60" s="1276">
        <f>'MO 12'!U87</f>
        <v>0</v>
      </c>
      <c r="K60" s="1277"/>
      <c r="M60" s="4"/>
    </row>
    <row r="61" spans="1:13" ht="23.25" customHeight="1" thickBot="1">
      <c r="B61" s="925" t="s">
        <v>114</v>
      </c>
      <c r="C61" s="926"/>
      <c r="D61" s="927"/>
      <c r="E61" s="1275">
        <f>'MO 12'!Q88</f>
        <v>0</v>
      </c>
      <c r="F61" s="1275"/>
      <c r="G61" s="464"/>
      <c r="H61" s="465"/>
      <c r="I61" s="465"/>
      <c r="J61" s="465"/>
      <c r="K61" s="465"/>
      <c r="L61" s="465"/>
      <c r="M61" s="466"/>
    </row>
    <row r="62" spans="1:13" ht="20.100000000000001" customHeight="1" thickBot="1">
      <c r="A62" s="467"/>
      <c r="B62" s="1269" t="s">
        <v>149</v>
      </c>
      <c r="C62" s="1270"/>
      <c r="D62" s="1270"/>
      <c r="E62" s="1270"/>
      <c r="F62" s="1270"/>
      <c r="G62" s="1267" t="s">
        <v>29</v>
      </c>
      <c r="H62" s="1268"/>
      <c r="I62" s="1268"/>
      <c r="J62" s="1268"/>
      <c r="K62" s="1268"/>
      <c r="L62" s="468"/>
      <c r="M62" s="469"/>
    </row>
    <row r="63" spans="1:13" ht="20.100000000000001" customHeight="1">
      <c r="A63" s="470"/>
      <c r="B63" s="1271"/>
      <c r="C63" s="1272"/>
      <c r="D63" s="1272"/>
      <c r="E63" s="1272"/>
      <c r="F63" s="1272"/>
      <c r="G63" s="464"/>
      <c r="H63" s="465"/>
      <c r="I63" s="465"/>
      <c r="J63" s="465"/>
      <c r="K63" s="465"/>
      <c r="L63" s="465"/>
      <c r="M63" s="466"/>
    </row>
    <row r="64" spans="1:13" ht="20.100000000000001" customHeight="1" thickBot="1">
      <c r="A64" s="470"/>
      <c r="B64" s="1273"/>
      <c r="C64" s="1274"/>
      <c r="D64" s="1274"/>
      <c r="E64" s="1274"/>
      <c r="F64" s="1274"/>
      <c r="G64" s="879" t="s">
        <v>32</v>
      </c>
      <c r="H64" s="880"/>
      <c r="I64" s="880"/>
      <c r="J64" s="880"/>
      <c r="K64" s="880"/>
      <c r="L64" s="471"/>
      <c r="M64" s="469"/>
    </row>
    <row r="65" spans="1:13" ht="20.100000000000001" customHeight="1">
      <c r="A65" s="470"/>
      <c r="B65" s="1281" t="s">
        <v>116</v>
      </c>
      <c r="C65" s="1282"/>
      <c r="D65" s="1283"/>
      <c r="E65" s="1250">
        <f>L24-E61</f>
        <v>0</v>
      </c>
      <c r="F65" s="1251"/>
      <c r="G65" s="397"/>
      <c r="M65" s="4"/>
    </row>
    <row r="66" spans="1:13" ht="21" thickBot="1">
      <c r="A66" s="470"/>
      <c r="B66" s="1284" t="s">
        <v>118</v>
      </c>
      <c r="C66" s="1285"/>
      <c r="D66" s="1286"/>
      <c r="E66" s="1252"/>
      <c r="F66" s="1253"/>
      <c r="G66" s="397"/>
    </row>
    <row r="67" spans="1:13" ht="18.75" customHeight="1">
      <c r="A67" s="408"/>
      <c r="E67" s="406"/>
      <c r="F67" s="406"/>
      <c r="G67" s="397"/>
    </row>
    <row r="68" spans="1:13" ht="15">
      <c r="A68" s="48"/>
      <c r="C68" s="49"/>
      <c r="D68" s="48"/>
      <c r="E68" s="48"/>
      <c r="F68" s="50"/>
      <c r="G68" s="397"/>
    </row>
    <row r="69" spans="1:13" ht="15">
      <c r="A69" s="48"/>
      <c r="C69" s="49"/>
      <c r="D69" s="48"/>
      <c r="E69" s="48"/>
      <c r="F69" s="50"/>
      <c r="G69" s="397"/>
    </row>
    <row r="70" spans="1:13" ht="15.75">
      <c r="A70" s="406"/>
      <c r="C70" s="49"/>
      <c r="D70" s="48"/>
      <c r="E70" s="48"/>
      <c r="F70" s="50"/>
      <c r="G70" s="397"/>
    </row>
    <row r="71" spans="1:13" ht="15">
      <c r="C71" s="49"/>
      <c r="F71" s="21"/>
      <c r="J71" s="409"/>
    </row>
    <row r="72" spans="1:13" ht="15">
      <c r="A72" s="48"/>
      <c r="C72" s="49"/>
      <c r="F72" s="21"/>
      <c r="J72" s="409"/>
    </row>
    <row r="73" spans="1:13" ht="15">
      <c r="A73" s="48"/>
      <c r="C73" s="49"/>
      <c r="F73" s="21"/>
      <c r="J73" s="409"/>
    </row>
    <row r="74" spans="1:13" ht="18">
      <c r="A74" s="48"/>
      <c r="C74" s="49"/>
      <c r="D74" s="48"/>
      <c r="E74" s="48"/>
      <c r="F74" s="50"/>
      <c r="G74" s="472"/>
    </row>
    <row r="75" spans="1:13" ht="15">
      <c r="A75" s="48"/>
      <c r="C75" s="49"/>
      <c r="D75" s="48"/>
      <c r="E75" s="48"/>
      <c r="F75" s="50"/>
    </row>
    <row r="76" spans="1:13" ht="15.75">
      <c r="A76" s="48"/>
      <c r="D76" s="48"/>
      <c r="E76" s="396"/>
      <c r="G76" s="473"/>
      <c r="H76" s="459"/>
      <c r="I76" s="459"/>
      <c r="K76" s="459"/>
    </row>
    <row r="77" spans="1:13" ht="15.75">
      <c r="A77" s="48"/>
      <c r="D77" s="48"/>
      <c r="E77" s="396"/>
      <c r="G77" s="407"/>
      <c r="H77" s="474"/>
    </row>
    <row r="78" spans="1:13" ht="15.75">
      <c r="A78" s="48"/>
      <c r="C78" s="49"/>
      <c r="D78" s="406"/>
      <c r="E78" s="406"/>
      <c r="F78" s="406"/>
    </row>
    <row r="79" spans="1:13" ht="15.75">
      <c r="A79" s="48"/>
      <c r="C79" s="49"/>
      <c r="D79" s="406"/>
      <c r="E79" s="406"/>
      <c r="F79" s="406"/>
    </row>
    <row r="80" spans="1:13" ht="15.75">
      <c r="C80" s="475"/>
      <c r="D80" s="476"/>
      <c r="E80" s="476"/>
      <c r="F80" s="477"/>
      <c r="G80" s="406"/>
      <c r="H80" s="49"/>
    </row>
    <row r="81" spans="1:8" ht="15">
      <c r="A81" s="48"/>
      <c r="C81" s="475"/>
      <c r="H81" s="49"/>
    </row>
    <row r="82" spans="1:8" ht="15.75">
      <c r="A82" s="48"/>
      <c r="C82" s="406"/>
      <c r="D82" s="406"/>
      <c r="E82" s="406"/>
      <c r="F82" s="406"/>
      <c r="G82" s="478"/>
      <c r="H82" s="49"/>
    </row>
    <row r="83" spans="1:8" ht="15">
      <c r="A83" s="48"/>
      <c r="C83" s="48"/>
      <c r="D83" s="48"/>
      <c r="E83" s="48"/>
      <c r="F83" s="479"/>
      <c r="G83" s="480"/>
      <c r="H83" s="49"/>
    </row>
    <row r="84" spans="1:8" ht="15">
      <c r="A84" s="48"/>
      <c r="C84" s="48"/>
      <c r="D84" s="48"/>
      <c r="E84" s="48"/>
      <c r="F84" s="48"/>
      <c r="G84" s="480"/>
      <c r="H84" s="49"/>
    </row>
    <row r="85" spans="1:8" ht="20.25">
      <c r="A85" s="406"/>
      <c r="B85" s="481"/>
      <c r="C85" s="48"/>
      <c r="D85" s="48"/>
      <c r="E85" s="48"/>
      <c r="F85" s="48"/>
      <c r="G85" s="480"/>
      <c r="H85" s="49"/>
    </row>
    <row r="86" spans="1:8" ht="15.75">
      <c r="A86" s="406"/>
      <c r="B86" s="49"/>
      <c r="C86" s="48"/>
      <c r="D86" s="48"/>
      <c r="E86" s="48"/>
      <c r="F86" s="48"/>
      <c r="G86" s="480"/>
      <c r="H86" s="49"/>
    </row>
    <row r="87" spans="1:8" ht="15">
      <c r="B87" s="49"/>
      <c r="G87" s="480"/>
      <c r="H87" s="49"/>
    </row>
    <row r="88" spans="1:8" ht="15">
      <c r="B88" s="49"/>
      <c r="G88" s="480"/>
      <c r="H88" s="49"/>
    </row>
    <row r="89" spans="1:8" ht="15">
      <c r="B89" s="49"/>
    </row>
    <row r="90" spans="1:8" ht="15">
      <c r="B90" s="49"/>
    </row>
    <row r="91" spans="1:8" ht="15">
      <c r="B91" s="49"/>
      <c r="G91" s="482"/>
    </row>
    <row r="92" spans="1:8" ht="15.75">
      <c r="B92" s="49"/>
      <c r="G92" s="483"/>
      <c r="H92" s="406"/>
    </row>
    <row r="93" spans="1:8" ht="15">
      <c r="B93" s="49"/>
    </row>
    <row r="94" spans="1:8" ht="15.75">
      <c r="B94" s="49"/>
      <c r="G94" s="406"/>
    </row>
    <row r="95" spans="1:8" ht="15">
      <c r="B95" s="49"/>
      <c r="G95" s="482"/>
    </row>
    <row r="96" spans="1:8" ht="15">
      <c r="B96" s="49"/>
      <c r="C96" s="475"/>
      <c r="D96" s="49"/>
      <c r="E96" s="49"/>
      <c r="F96" s="49"/>
      <c r="G96" s="482"/>
    </row>
    <row r="97" spans="2:8" ht="15">
      <c r="B97" s="49"/>
      <c r="C97" s="475"/>
      <c r="G97" s="482"/>
    </row>
    <row r="98" spans="2:8" ht="15">
      <c r="B98" s="49"/>
      <c r="C98" s="475"/>
      <c r="G98" s="48"/>
      <c r="H98" s="482"/>
    </row>
    <row r="99" spans="2:8" ht="15.75">
      <c r="B99" s="49"/>
      <c r="C99" s="475"/>
      <c r="G99" s="484"/>
    </row>
    <row r="100" spans="2:8" ht="15">
      <c r="B100" s="49"/>
      <c r="C100" s="475"/>
    </row>
    <row r="101" spans="2:8" ht="15">
      <c r="B101" s="49"/>
      <c r="C101" s="475"/>
    </row>
    <row r="102" spans="2:8" ht="15">
      <c r="B102" s="49"/>
      <c r="C102" s="475"/>
    </row>
    <row r="103" spans="2:8" ht="15">
      <c r="B103" s="49"/>
      <c r="C103" s="475"/>
    </row>
    <row r="104" spans="2:8" ht="15">
      <c r="B104" s="49"/>
      <c r="C104" s="475"/>
    </row>
    <row r="105" spans="2:8" ht="15">
      <c r="B105" s="49"/>
      <c r="C105" s="475"/>
    </row>
    <row r="106" spans="2:8" ht="15">
      <c r="B106" s="49"/>
      <c r="C106" s="475"/>
    </row>
    <row r="107" spans="2:8">
      <c r="B107" s="475"/>
    </row>
    <row r="108" spans="2:8">
      <c r="B108" s="475"/>
    </row>
    <row r="109" spans="2:8" ht="15">
      <c r="G109" s="49"/>
      <c r="H109" s="49"/>
    </row>
    <row r="110" spans="2:8" ht="15">
      <c r="B110" s="49"/>
      <c r="C110" s="475"/>
    </row>
    <row r="111" spans="2:8" ht="15.75">
      <c r="B111" s="407"/>
      <c r="C111" s="475"/>
    </row>
    <row r="112" spans="2:8" ht="15">
      <c r="B112" s="49"/>
      <c r="C112" s="475"/>
    </row>
    <row r="114" spans="1:3">
      <c r="B114" s="475"/>
    </row>
    <row r="115" spans="1:3">
      <c r="B115" s="475"/>
    </row>
    <row r="116" spans="1:3">
      <c r="B116" s="475"/>
    </row>
    <row r="117" spans="1:3">
      <c r="B117" s="475"/>
    </row>
    <row r="118" spans="1:3">
      <c r="B118" s="475"/>
    </row>
    <row r="120" spans="1:3" ht="15">
      <c r="B120" s="49"/>
      <c r="C120" s="475"/>
    </row>
    <row r="121" spans="1:3" ht="15">
      <c r="A121" s="405"/>
      <c r="B121" s="405"/>
    </row>
    <row r="122" spans="1:3" ht="15">
      <c r="A122" s="405"/>
      <c r="B122" s="405"/>
    </row>
    <row r="123" spans="1:3" ht="15">
      <c r="A123" s="405"/>
      <c r="B123" s="405"/>
    </row>
  </sheetData>
  <sheetProtection algorithmName="SHA-512" hashValue="oJK/QGiPG4I7BesJU0T0rrQ8S4PfF6Lzvw4x8Sdhw0hJkB+Q1zFCl9GonsQYWeVaSCOX+Ty8DYPwwfIkKvPGWA==" saltValue="AadguRpKg3qKmUNAy7t9xw==" spinCount="100000" sheet="1" formatCells="0" formatColumns="0" formatRows="0" insertColumns="0" insertRows="0" insertHyperlinks="0" deleteRows="0"/>
  <mergeCells count="141">
    <mergeCell ref="E1:M1"/>
    <mergeCell ref="B65:D65"/>
    <mergeCell ref="B66:D66"/>
    <mergeCell ref="G3:H3"/>
    <mergeCell ref="K3:M3"/>
    <mergeCell ref="S32:S35"/>
    <mergeCell ref="T32:U35"/>
    <mergeCell ref="H58:I58"/>
    <mergeCell ref="H59:I59"/>
    <mergeCell ref="G60:I60"/>
    <mergeCell ref="P43:Q43"/>
    <mergeCell ref="M46:O46"/>
    <mergeCell ref="P46:Q46"/>
    <mergeCell ref="M44:O44"/>
    <mergeCell ref="P44:Q44"/>
    <mergeCell ref="H45:I45"/>
    <mergeCell ref="H35:I35"/>
    <mergeCell ref="H36:I36"/>
    <mergeCell ref="M35:O35"/>
    <mergeCell ref="M40:O40"/>
    <mergeCell ref="N36:O36"/>
    <mergeCell ref="P36:Q36"/>
    <mergeCell ref="P37:Q37"/>
    <mergeCell ref="P38:Q38"/>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4:I54"/>
    <mergeCell ref="H55:I55"/>
    <mergeCell ref="J60:K60"/>
    <mergeCell ref="H57:I57"/>
    <mergeCell ref="E60:F60"/>
    <mergeCell ref="P42:Q42"/>
    <mergeCell ref="M47:O47"/>
    <mergeCell ref="P40:Q40"/>
    <mergeCell ref="P47:Q47"/>
    <mergeCell ref="M37:O37"/>
    <mergeCell ref="A23:B23"/>
    <mergeCell ref="C39:D39"/>
    <mergeCell ref="H38:I38"/>
    <mergeCell ref="H39:I39"/>
    <mergeCell ref="M41:Q41"/>
    <mergeCell ref="M42:O42"/>
    <mergeCell ref="M39:O39"/>
    <mergeCell ref="M34:O34"/>
    <mergeCell ref="P34:Q34"/>
    <mergeCell ref="M38:O38"/>
    <mergeCell ref="P39:Q39"/>
    <mergeCell ref="C37:D37"/>
    <mergeCell ref="H37:I37"/>
    <mergeCell ref="P35:Q35"/>
    <mergeCell ref="C34:D34"/>
    <mergeCell ref="C35:D35"/>
    <mergeCell ref="B29:D29"/>
    <mergeCell ref="C32:D32"/>
    <mergeCell ref="D8:P8"/>
    <mergeCell ref="A7:R7"/>
    <mergeCell ref="A8:A9"/>
    <mergeCell ref="P33:Q33"/>
    <mergeCell ref="Q8:R8"/>
    <mergeCell ref="J23:K23"/>
    <mergeCell ref="L24:M24"/>
    <mergeCell ref="H24:K24"/>
    <mergeCell ref="A26:D26"/>
    <mergeCell ref="A27:D27"/>
    <mergeCell ref="C33:D33"/>
    <mergeCell ref="B28:D28"/>
    <mergeCell ref="C30:D30"/>
    <mergeCell ref="C31:D31"/>
    <mergeCell ref="E27:F27"/>
    <mergeCell ref="H33:I33"/>
    <mergeCell ref="G29:I29"/>
    <mergeCell ref="H30:I30"/>
    <mergeCell ref="H31:I31"/>
    <mergeCell ref="E26:F26"/>
    <mergeCell ref="F23:G23"/>
    <mergeCell ref="H23:I23"/>
    <mergeCell ref="H46:I46"/>
    <mergeCell ref="C45:D45"/>
    <mergeCell ref="O2:R4"/>
    <mergeCell ref="G2:H2"/>
    <mergeCell ref="B5:C5"/>
    <mergeCell ref="B60:D60"/>
    <mergeCell ref="C47:D47"/>
    <mergeCell ref="C48:D48"/>
    <mergeCell ref="C49:D49"/>
    <mergeCell ref="I2:J2"/>
    <mergeCell ref="K2:M2"/>
    <mergeCell ref="L4:M4"/>
    <mergeCell ref="F5:K6"/>
    <mergeCell ref="F4:K4"/>
    <mergeCell ref="C42:D42"/>
    <mergeCell ref="B4:C4"/>
    <mergeCell ref="N43:O43"/>
    <mergeCell ref="M32:O32"/>
    <mergeCell ref="P32:Q32"/>
    <mergeCell ref="M33:O33"/>
    <mergeCell ref="H32:I32"/>
    <mergeCell ref="E28:F28"/>
    <mergeCell ref="B8:C8"/>
    <mergeCell ref="C23:D23"/>
    <mergeCell ref="C43:D43"/>
    <mergeCell ref="H53:I53"/>
    <mergeCell ref="C36:D36"/>
    <mergeCell ref="H34:I34"/>
    <mergeCell ref="C38:D38"/>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1"/>
  <sheetViews>
    <sheetView showGridLines="0" showZeros="0" topLeftCell="A31" zoomScale="60" zoomScaleNormal="60" workbookViewId="0">
      <selection activeCell="D9" sqref="D9:E9"/>
    </sheetView>
  </sheetViews>
  <sheetFormatPr defaultColWidth="9.140625" defaultRowHeight="27"/>
  <cols>
    <col min="1" max="1" width="64.28515625" style="409" customWidth="1"/>
    <col min="2" max="2" width="37.7109375" style="409" customWidth="1"/>
    <col min="3" max="3" width="9.140625" style="409" customWidth="1"/>
    <col min="4" max="4" width="27.28515625" style="409" customWidth="1"/>
    <col min="5" max="5" width="25" style="409" customWidth="1"/>
    <col min="6" max="6" width="30.42578125" style="409" customWidth="1"/>
    <col min="7" max="7" width="6" style="15" customWidth="1"/>
    <col min="8" max="8" width="20.140625" style="21" customWidth="1"/>
    <col min="9" max="9" width="4.140625" style="15" customWidth="1"/>
    <col min="10" max="10" width="8.85546875" style="15" customWidth="1"/>
    <col min="11" max="11" width="12.7109375" style="544" customWidth="1"/>
    <col min="12" max="12" width="47.5703125" style="544" customWidth="1"/>
    <col min="13" max="13" width="10.7109375" style="15" customWidth="1"/>
    <col min="14" max="16384" width="9.140625" style="15"/>
  </cols>
  <sheetData>
    <row r="1" spans="1:13" ht="38.25" customHeight="1" thickBot="1">
      <c r="A1" s="1361" t="s">
        <v>150</v>
      </c>
      <c r="B1" s="1362"/>
      <c r="C1" s="1363"/>
      <c r="D1" s="579">
        <f>Treasurer!G2</f>
        <v>0</v>
      </c>
      <c r="E1" s="325" t="s">
        <v>124</v>
      </c>
      <c r="F1" s="324">
        <f>Treasurer!K2</f>
        <v>0</v>
      </c>
      <c r="G1" s="14"/>
      <c r="H1" s="1374"/>
      <c r="I1" s="1374"/>
      <c r="J1" s="282" t="s">
        <v>151</v>
      </c>
      <c r="K1" s="1366" t="s">
        <v>152</v>
      </c>
      <c r="L1" s="1366"/>
      <c r="M1" s="1366"/>
    </row>
    <row r="2" spans="1:13" ht="38.25" customHeight="1" thickTop="1" thickBot="1">
      <c r="A2" s="581" t="s">
        <v>153</v>
      </c>
      <c r="B2" s="582">
        <f>Treasurer!D4</f>
        <v>0</v>
      </c>
      <c r="C2" s="16"/>
      <c r="D2" s="580">
        <f>'BEGIN HERE'!J8</f>
        <v>0</v>
      </c>
      <c r="E2" s="17"/>
      <c r="F2" s="580">
        <f>'BEGIN HERE'!J19</f>
        <v>0</v>
      </c>
      <c r="G2" s="14"/>
      <c r="H2" s="18"/>
      <c r="I2" s="18"/>
      <c r="J2" s="19"/>
      <c r="K2" s="543" t="s">
        <v>154</v>
      </c>
      <c r="L2" s="543"/>
      <c r="M2" s="20"/>
    </row>
    <row r="3" spans="1:13" ht="35.1" customHeight="1" thickBot="1">
      <c r="A3" s="583"/>
      <c r="B3" s="584"/>
      <c r="C3" s="326"/>
      <c r="D3" s="1367" t="s">
        <v>155</v>
      </c>
      <c r="E3" s="1368"/>
      <c r="F3" s="1369"/>
      <c r="K3" s="543" t="s">
        <v>156</v>
      </c>
    </row>
    <row r="4" spans="1:13" ht="35.1" customHeight="1" thickBot="1">
      <c r="A4" s="1370"/>
      <c r="B4" s="1371"/>
      <c r="C4" s="327"/>
      <c r="D4" s="328"/>
      <c r="E4" s="329" t="s">
        <v>128</v>
      </c>
      <c r="F4" s="330" t="s">
        <v>129</v>
      </c>
    </row>
    <row r="5" spans="1:13" ht="35.1" customHeight="1" thickBot="1">
      <c r="A5" s="331" t="s">
        <v>157</v>
      </c>
      <c r="B5" s="332">
        <f>Treasurer!L4</f>
        <v>0</v>
      </c>
      <c r="C5" s="333"/>
      <c r="D5" s="334" t="s">
        <v>158</v>
      </c>
      <c r="E5" s="335">
        <f>'MO 1'!G54</f>
        <v>0</v>
      </c>
      <c r="F5" s="336">
        <f>'MO 1'!J54</f>
        <v>0</v>
      </c>
      <c r="J5" s="282" t="s">
        <v>151</v>
      </c>
      <c r="K5" s="543" t="s">
        <v>159</v>
      </c>
    </row>
    <row r="6" spans="1:13" ht="35.1" customHeight="1" thickBot="1">
      <c r="A6" s="337"/>
      <c r="B6" s="338"/>
      <c r="C6" s="339"/>
      <c r="D6" s="340" t="s">
        <v>160</v>
      </c>
      <c r="E6" s="341">
        <f>'MO 12'!G54</f>
        <v>0</v>
      </c>
      <c r="F6" s="342">
        <f>'MO 12'!J54</f>
        <v>0</v>
      </c>
      <c r="K6" s="543" t="s">
        <v>161</v>
      </c>
    </row>
    <row r="7" spans="1:13" ht="35.1" customHeight="1" thickBot="1">
      <c r="A7" s="1370"/>
      <c r="B7" s="1371"/>
      <c r="C7" s="339"/>
      <c r="D7" s="343" t="s">
        <v>162</v>
      </c>
      <c r="E7" s="344">
        <f>E5-E6</f>
        <v>0</v>
      </c>
      <c r="F7" s="345">
        <f>F5-F6</f>
        <v>0</v>
      </c>
      <c r="G7" s="23"/>
      <c r="K7" s="543" t="s">
        <v>163</v>
      </c>
    </row>
    <row r="8" spans="1:13" ht="15" customHeight="1" thickBot="1">
      <c r="A8" s="1377" t="s">
        <v>164</v>
      </c>
      <c r="B8" s="1378"/>
      <c r="C8" s="346"/>
      <c r="D8" s="1375"/>
      <c r="E8" s="1375"/>
      <c r="F8" s="1376"/>
      <c r="G8" s="24"/>
      <c r="H8" s="24"/>
      <c r="I8" s="24"/>
      <c r="J8" s="24"/>
      <c r="K8" s="24"/>
      <c r="L8" s="24"/>
      <c r="M8" s="24"/>
    </row>
    <row r="9" spans="1:13" ht="43.5" customHeight="1" thickBot="1">
      <c r="A9" s="1379"/>
      <c r="B9" s="1380"/>
      <c r="C9" s="25"/>
      <c r="D9" s="1372" t="s">
        <v>165</v>
      </c>
      <c r="E9" s="1373"/>
      <c r="F9" s="347"/>
      <c r="G9" s="221" t="s">
        <v>26</v>
      </c>
      <c r="H9" s="1383" t="s">
        <v>166</v>
      </c>
      <c r="I9" s="59"/>
      <c r="J9" s="25"/>
      <c r="K9" s="543"/>
      <c r="L9" s="346"/>
      <c r="M9" s="26"/>
    </row>
    <row r="10" spans="1:13" ht="55.5" customHeight="1" thickBot="1">
      <c r="A10" s="1387" t="s">
        <v>167</v>
      </c>
      <c r="B10" s="1388"/>
      <c r="C10" s="27"/>
      <c r="D10" s="1372" t="s">
        <v>168</v>
      </c>
      <c r="E10" s="1373"/>
      <c r="F10" s="348"/>
      <c r="G10" s="221" t="s">
        <v>26</v>
      </c>
      <c r="H10" s="1384"/>
      <c r="I10" s="59"/>
      <c r="J10" s="27"/>
      <c r="K10" s="545"/>
      <c r="L10" s="545"/>
      <c r="M10" s="27"/>
    </row>
    <row r="11" spans="1:13" ht="35.1" customHeight="1" thickBot="1">
      <c r="A11" s="349" t="str">
        <f>Treasurer!B9</f>
        <v>Dues</v>
      </c>
      <c r="B11" s="350">
        <f>Treasurer!B22</f>
        <v>0</v>
      </c>
      <c r="C11" s="28"/>
      <c r="D11" s="351"/>
      <c r="E11" s="351"/>
      <c r="F11" s="352"/>
      <c r="G11" s="28"/>
      <c r="H11" s="28"/>
      <c r="I11" s="28"/>
      <c r="J11" s="28"/>
      <c r="K11" s="546"/>
      <c r="L11" s="547"/>
      <c r="M11" s="29"/>
    </row>
    <row r="12" spans="1:13" ht="35.1" customHeight="1" thickBot="1">
      <c r="A12" s="353" t="str">
        <f>Treasurer!C9</f>
        <v>Other</v>
      </c>
      <c r="B12" s="354">
        <f>Treasurer!C22</f>
        <v>0</v>
      </c>
      <c r="C12" s="28"/>
      <c r="D12" s="1377" t="s">
        <v>135</v>
      </c>
      <c r="E12" s="1381"/>
      <c r="F12" s="1378"/>
      <c r="G12" s="28"/>
      <c r="H12" s="28"/>
      <c r="I12" s="28"/>
      <c r="J12" s="28"/>
      <c r="K12" s="546"/>
      <c r="L12" s="547"/>
      <c r="M12" s="29"/>
    </row>
    <row r="13" spans="1:13" ht="35.1" customHeight="1" thickBot="1">
      <c r="A13" s="355" t="s">
        <v>87</v>
      </c>
      <c r="B13" s="356">
        <f>SUM(B11:B12)</f>
        <v>0</v>
      </c>
      <c r="C13" s="28"/>
      <c r="D13" s="1379"/>
      <c r="E13" s="1382"/>
      <c r="F13" s="1380"/>
      <c r="G13" s="30"/>
      <c r="H13" s="28"/>
      <c r="I13" s="28"/>
      <c r="J13" s="28"/>
      <c r="K13" s="546"/>
      <c r="L13" s="547"/>
      <c r="M13" s="29"/>
    </row>
    <row r="14" spans="1:13" ht="35.1" customHeight="1" thickBot="1">
      <c r="A14" s="357"/>
      <c r="B14" s="358"/>
      <c r="C14" s="28"/>
      <c r="D14" s="1356" t="s">
        <v>136</v>
      </c>
      <c r="E14" s="1357"/>
      <c r="F14" s="1358"/>
      <c r="G14" s="30"/>
      <c r="H14" s="28"/>
      <c r="I14" s="28"/>
      <c r="J14" s="28"/>
      <c r="K14" s="546"/>
      <c r="L14" s="547"/>
      <c r="M14" s="29"/>
    </row>
    <row r="15" spans="1:13" ht="43.5" customHeight="1" thickBot="1">
      <c r="A15" s="1385" t="s">
        <v>63</v>
      </c>
      <c r="B15" s="1386"/>
      <c r="C15" s="28"/>
      <c r="D15" s="1364" t="s">
        <v>169</v>
      </c>
      <c r="E15" s="1365"/>
      <c r="F15" s="359">
        <f>B31</f>
        <v>0</v>
      </c>
      <c r="G15" s="30"/>
      <c r="H15" s="28"/>
      <c r="I15" s="28"/>
      <c r="J15" s="28"/>
      <c r="K15" s="546"/>
      <c r="L15" s="547"/>
      <c r="M15" s="29"/>
    </row>
    <row r="16" spans="1:13" ht="35.1" customHeight="1">
      <c r="A16" s="360" t="str">
        <f>Treasurer!D9</f>
        <v>CUPE Per Capita</v>
      </c>
      <c r="B16" s="350">
        <f>Treasurer!D22</f>
        <v>0</v>
      </c>
      <c r="C16" s="28"/>
      <c r="D16" s="1348" t="s">
        <v>170</v>
      </c>
      <c r="E16" s="1349"/>
      <c r="F16" s="361">
        <f>Treasurer!P32</f>
        <v>0</v>
      </c>
      <c r="G16" s="30"/>
      <c r="H16" s="28"/>
      <c r="I16" s="28"/>
      <c r="J16" s="28"/>
      <c r="K16" s="546"/>
      <c r="L16" s="547"/>
      <c r="M16" s="29"/>
    </row>
    <row r="17" spans="1:13" ht="35.1" customHeight="1">
      <c r="A17" s="362" t="str">
        <f>Treasurer!E9</f>
        <v>Affiliation Fees</v>
      </c>
      <c r="B17" s="363">
        <f>Treasurer!E22</f>
        <v>0</v>
      </c>
      <c r="C17" s="28"/>
      <c r="D17" s="1333" t="s">
        <v>171</v>
      </c>
      <c r="E17" s="1334"/>
      <c r="F17" s="361">
        <f>Treasurer!P33</f>
        <v>0</v>
      </c>
      <c r="G17" s="28"/>
      <c r="H17" s="28"/>
      <c r="I17" s="28"/>
      <c r="J17" s="29"/>
      <c r="K17" s="547"/>
    </row>
    <row r="18" spans="1:13" ht="42" customHeight="1">
      <c r="A18" s="362" t="str">
        <f>Treasurer!F9</f>
        <v>Salaries</v>
      </c>
      <c r="B18" s="363">
        <f>Treasurer!F22</f>
        <v>0</v>
      </c>
      <c r="C18" s="28"/>
      <c r="D18" s="1333" t="s">
        <v>172</v>
      </c>
      <c r="E18" s="1334"/>
      <c r="F18" s="364">
        <f>Treasurer!P34</f>
        <v>0</v>
      </c>
      <c r="G18" s="30"/>
      <c r="H18" s="28"/>
      <c r="I18" s="28"/>
      <c r="J18" s="28"/>
      <c r="K18" s="546"/>
      <c r="L18" s="547"/>
      <c r="M18" s="29"/>
    </row>
    <row r="19" spans="1:13" ht="40.5" customHeight="1">
      <c r="A19" s="362" t="str">
        <f>Treasurer!G9</f>
        <v>Operating Expenses</v>
      </c>
      <c r="B19" s="363">
        <f>Treasurer!G22</f>
        <v>0</v>
      </c>
      <c r="C19" s="28"/>
      <c r="D19" s="1359" t="s">
        <v>173</v>
      </c>
      <c r="E19" s="1360"/>
      <c r="F19" s="365">
        <f>Treasurer!P35</f>
        <v>0</v>
      </c>
      <c r="G19" s="30"/>
      <c r="H19" s="28"/>
      <c r="I19" s="28"/>
      <c r="J19" s="28"/>
      <c r="K19" s="546"/>
      <c r="L19" s="547"/>
      <c r="M19" s="29"/>
    </row>
    <row r="20" spans="1:13" ht="35.1" customHeight="1">
      <c r="A20" s="362" t="str">
        <f>Treasurer!H9</f>
        <v>Special Purchases</v>
      </c>
      <c r="B20" s="363">
        <f>Treasurer!H22</f>
        <v>0</v>
      </c>
      <c r="C20" s="28"/>
      <c r="D20" s="366" t="s">
        <v>72</v>
      </c>
      <c r="E20" s="367"/>
      <c r="F20" s="368"/>
      <c r="G20" s="30"/>
      <c r="H20" s="28"/>
      <c r="I20" s="28"/>
      <c r="J20" s="28"/>
      <c r="K20" s="546"/>
      <c r="L20" s="547"/>
      <c r="M20" s="29"/>
    </row>
    <row r="21" spans="1:13" ht="35.1" customHeight="1">
      <c r="A21" s="362" t="str">
        <f>Treasurer!I9</f>
        <v>Executive Expenses</v>
      </c>
      <c r="B21" s="363">
        <f>Treasurer!I22</f>
        <v>0</v>
      </c>
      <c r="C21" s="28"/>
      <c r="D21" s="1342"/>
      <c r="E21" s="1343"/>
      <c r="F21" s="369">
        <f>Treasurer!P37</f>
        <v>0</v>
      </c>
      <c r="G21" s="30"/>
      <c r="H21" s="28"/>
      <c r="I21" s="28"/>
      <c r="J21" s="28"/>
      <c r="K21" s="546"/>
      <c r="L21" s="547"/>
      <c r="M21" s="29"/>
    </row>
    <row r="22" spans="1:13" ht="35.1" customHeight="1">
      <c r="A22" s="362" t="str">
        <f>Treasurer!J9</f>
        <v>Bargaining Expenses</v>
      </c>
      <c r="B22" s="363">
        <f>Treasurer!J22</f>
        <v>0</v>
      </c>
      <c r="C22" s="28"/>
      <c r="D22" s="1342"/>
      <c r="E22" s="1343"/>
      <c r="F22" s="369">
        <f>Treasurer!P38</f>
        <v>0</v>
      </c>
      <c r="G22" s="30"/>
      <c r="H22" s="28"/>
      <c r="I22" s="28"/>
      <c r="J22" s="28"/>
      <c r="K22" s="546"/>
      <c r="L22" s="547"/>
      <c r="M22" s="29"/>
    </row>
    <row r="23" spans="1:13" ht="35.1" customHeight="1">
      <c r="A23" s="362" t="str">
        <f>Treasurer!K9</f>
        <v>Grievances/ Arbitration</v>
      </c>
      <c r="B23" s="363">
        <f>Treasurer!K22</f>
        <v>0</v>
      </c>
      <c r="C23" s="28"/>
      <c r="D23" s="1342"/>
      <c r="E23" s="1343"/>
      <c r="F23" s="369">
        <f>Treasurer!P39</f>
        <v>0</v>
      </c>
      <c r="G23" s="30"/>
      <c r="H23" s="28"/>
      <c r="I23" s="28"/>
      <c r="J23" s="28"/>
      <c r="K23" s="546"/>
      <c r="L23" s="547"/>
      <c r="M23" s="29"/>
    </row>
    <row r="24" spans="1:13" ht="35.1" customHeight="1" thickBot="1">
      <c r="A24" s="362" t="str">
        <f>Treasurer!L9</f>
        <v>Committee Expenses</v>
      </c>
      <c r="B24" s="363">
        <f>Treasurer!L22</f>
        <v>0</v>
      </c>
      <c r="C24" s="28"/>
      <c r="D24" s="1354" t="s">
        <v>144</v>
      </c>
      <c r="E24" s="1355"/>
      <c r="F24" s="370">
        <f>SUM(F15:F23)</f>
        <v>0</v>
      </c>
      <c r="G24" s="30"/>
      <c r="H24" s="28"/>
      <c r="I24" s="28"/>
      <c r="J24" s="28"/>
      <c r="K24" s="546"/>
      <c r="L24" s="547"/>
      <c r="M24" s="29"/>
    </row>
    <row r="25" spans="1:13" ht="35.1" customHeight="1" thickBot="1">
      <c r="A25" s="362" t="str">
        <f>Treasurer!M9</f>
        <v>Conventions/ Conferences</v>
      </c>
      <c r="B25" s="363">
        <f>Treasurer!M22</f>
        <v>0</v>
      </c>
      <c r="C25" s="371"/>
      <c r="D25" s="1356" t="s">
        <v>145</v>
      </c>
      <c r="E25" s="1357"/>
      <c r="F25" s="1358"/>
      <c r="G25" s="31"/>
      <c r="H25" s="32"/>
      <c r="I25" s="33"/>
      <c r="J25" s="33"/>
      <c r="K25" s="548"/>
      <c r="L25" s="549"/>
      <c r="M25" s="34"/>
    </row>
    <row r="26" spans="1:13" ht="35.1" customHeight="1">
      <c r="A26" s="362" t="str">
        <f>Treasurer!N9</f>
        <v>Education</v>
      </c>
      <c r="B26" s="363">
        <f>Treasurer!N22</f>
        <v>0</v>
      </c>
      <c r="C26" s="372"/>
      <c r="D26" s="1350" t="s">
        <v>174</v>
      </c>
      <c r="E26" s="1351"/>
      <c r="F26" s="373">
        <f>Treasurer!P42</f>
        <v>0</v>
      </c>
      <c r="G26" s="35"/>
      <c r="H26" s="36"/>
      <c r="I26" s="37"/>
      <c r="J26" s="37"/>
      <c r="K26" s="550"/>
    </row>
    <row r="27" spans="1:13" ht="35.1" customHeight="1">
      <c r="A27" s="362" t="str">
        <f>Treasurer!O9</f>
        <v>Contributions/ Donations</v>
      </c>
      <c r="B27" s="363">
        <f>Treasurer!O22</f>
        <v>0</v>
      </c>
      <c r="C27" s="374"/>
      <c r="D27" s="375" t="s">
        <v>72</v>
      </c>
      <c r="E27" s="376"/>
      <c r="F27" s="377"/>
      <c r="G27" s="38"/>
      <c r="H27" s="39"/>
      <c r="I27" s="39"/>
      <c r="J27" s="39"/>
      <c r="K27" s="551"/>
      <c r="L27" s="552"/>
      <c r="M27" s="40"/>
    </row>
    <row r="28" spans="1:13" ht="35.1" customHeight="1" thickBot="1">
      <c r="A28" s="362" t="str">
        <f>Treasurer!P9</f>
        <v>Other</v>
      </c>
      <c r="B28" s="363">
        <f>Treasurer!P22</f>
        <v>0</v>
      </c>
      <c r="C28" s="378"/>
      <c r="D28" s="1352"/>
      <c r="E28" s="1353"/>
      <c r="F28" s="379">
        <f>Treasurer!P44</f>
        <v>0</v>
      </c>
      <c r="G28" s="22"/>
      <c r="J28" s="41"/>
      <c r="K28" s="553"/>
      <c r="L28" s="553"/>
    </row>
    <row r="29" spans="1:13" ht="30" customHeight="1" thickBot="1">
      <c r="A29" s="380" t="s">
        <v>88</v>
      </c>
      <c r="B29" s="381">
        <f>SUM(B16:B28)</f>
        <v>0</v>
      </c>
      <c r="C29" s="382"/>
      <c r="D29" s="1346"/>
      <c r="E29" s="1347"/>
      <c r="F29" s="383">
        <f>Treasurer!P45</f>
        <v>0</v>
      </c>
      <c r="J29" s="38"/>
      <c r="K29" s="553"/>
      <c r="L29" s="553"/>
      <c r="M29" s="42"/>
    </row>
    <row r="30" spans="1:13" s="43" customFormat="1" ht="30" customHeight="1" thickBot="1">
      <c r="A30" s="384" t="s">
        <v>175</v>
      </c>
      <c r="B30" s="385">
        <f>B13-B29</f>
        <v>0</v>
      </c>
      <c r="C30" s="382"/>
      <c r="D30" s="1344"/>
      <c r="E30" s="1345"/>
      <c r="F30" s="386">
        <f>Treasurer!P46</f>
        <v>0</v>
      </c>
      <c r="J30" s="41"/>
      <c r="K30" s="554"/>
      <c r="L30" s="554"/>
    </row>
    <row r="31" spans="1:13" ht="58.5" customHeight="1" thickBot="1">
      <c r="A31" s="387" t="s">
        <v>176</v>
      </c>
      <c r="B31" s="388">
        <f>B13-B29+B5</f>
        <v>0</v>
      </c>
      <c r="C31" s="389"/>
      <c r="D31" s="1331" t="s">
        <v>147</v>
      </c>
      <c r="E31" s="1332"/>
      <c r="F31" s="390">
        <f>SUM(F26:F30)</f>
        <v>0</v>
      </c>
      <c r="J31" s="44"/>
      <c r="K31" s="555"/>
      <c r="L31" s="547"/>
    </row>
    <row r="32" spans="1:13" ht="30" customHeight="1">
      <c r="A32" s="1315" t="s">
        <v>177</v>
      </c>
      <c r="B32" s="1316"/>
      <c r="C32" s="1316"/>
      <c r="D32" s="1316"/>
      <c r="E32" s="1316"/>
      <c r="F32" s="1317"/>
      <c r="G32" s="1321" t="s">
        <v>178</v>
      </c>
      <c r="H32" s="1322" t="s">
        <v>179</v>
      </c>
      <c r="J32" s="44"/>
      <c r="K32" s="555"/>
      <c r="L32" s="547"/>
    </row>
    <row r="33" spans="1:16" ht="24.75" customHeight="1">
      <c r="A33" s="1318"/>
      <c r="B33" s="1319"/>
      <c r="C33" s="1319"/>
      <c r="D33" s="1319"/>
      <c r="E33" s="1319"/>
      <c r="F33" s="1320"/>
      <c r="G33" s="1321"/>
      <c r="H33" s="1322"/>
      <c r="J33" s="44"/>
      <c r="K33" s="555"/>
      <c r="L33" s="547"/>
    </row>
    <row r="34" spans="1:16" ht="55.5" customHeight="1">
      <c r="A34" s="1326" t="s">
        <v>180</v>
      </c>
      <c r="B34" s="1329"/>
      <c r="C34" s="1329"/>
      <c r="D34" s="1329"/>
      <c r="E34" s="1329"/>
      <c r="F34" s="1330"/>
      <c r="G34" s="221"/>
      <c r="H34" s="542"/>
      <c r="J34" s="44"/>
      <c r="K34" s="555"/>
      <c r="L34" s="547"/>
    </row>
    <row r="35" spans="1:16" ht="48.75" customHeight="1">
      <c r="A35" s="1326" t="s">
        <v>181</v>
      </c>
      <c r="B35" s="1327"/>
      <c r="C35" s="1327"/>
      <c r="D35" s="1327"/>
      <c r="E35" s="1327"/>
      <c r="F35" s="1328"/>
      <c r="G35" s="221"/>
      <c r="H35" s="542"/>
      <c r="I35" s="42"/>
      <c r="M35" s="21"/>
      <c r="O35" s="37"/>
      <c r="P35" s="37"/>
    </row>
    <row r="36" spans="1:16" ht="39.75" customHeight="1">
      <c r="A36" s="1323" t="s">
        <v>182</v>
      </c>
      <c r="B36" s="1324"/>
      <c r="C36" s="1324"/>
      <c r="D36" s="1324"/>
      <c r="E36" s="1324"/>
      <c r="F36" s="1325"/>
      <c r="G36" s="221" t="s">
        <v>178</v>
      </c>
      <c r="H36" s="541" t="s">
        <v>31</v>
      </c>
      <c r="J36" s="37"/>
      <c r="K36" s="550"/>
    </row>
    <row r="37" spans="1:16" ht="30" customHeight="1">
      <c r="A37" s="1312"/>
      <c r="B37" s="1313"/>
      <c r="C37" s="1313"/>
      <c r="D37" s="1313"/>
      <c r="E37" s="1313"/>
      <c r="F37" s="1314"/>
      <c r="J37" s="37"/>
      <c r="K37" s="550"/>
    </row>
    <row r="38" spans="1:16" ht="30" customHeight="1">
      <c r="A38" s="1312"/>
      <c r="B38" s="1313"/>
      <c r="C38" s="1313"/>
      <c r="D38" s="1313"/>
      <c r="E38" s="1313"/>
      <c r="F38" s="1314"/>
      <c r="J38" s="37"/>
      <c r="K38" s="550"/>
    </row>
    <row r="39" spans="1:16" ht="30" customHeight="1">
      <c r="A39" s="1312"/>
      <c r="B39" s="1313"/>
      <c r="C39" s="1313"/>
      <c r="D39" s="1313"/>
      <c r="E39" s="1313"/>
      <c r="F39" s="1314"/>
      <c r="J39" s="37"/>
      <c r="K39" s="550"/>
    </row>
    <row r="40" spans="1:16" ht="30" customHeight="1">
      <c r="A40" s="1312"/>
      <c r="B40" s="1313"/>
      <c r="C40" s="1313"/>
      <c r="D40" s="1313"/>
      <c r="E40" s="1313"/>
      <c r="F40" s="1314"/>
      <c r="J40" s="37"/>
      <c r="K40" s="550"/>
    </row>
    <row r="41" spans="1:16" ht="30" customHeight="1">
      <c r="A41" s="1312"/>
      <c r="B41" s="1313"/>
      <c r="C41" s="1313"/>
      <c r="D41" s="1313"/>
      <c r="E41" s="1313"/>
      <c r="F41" s="1314"/>
      <c r="J41" s="37"/>
      <c r="K41" s="550"/>
    </row>
    <row r="42" spans="1:16" ht="65.25" customHeight="1">
      <c r="A42" s="391" t="s">
        <v>183</v>
      </c>
      <c r="B42" s="1336" t="s">
        <v>184</v>
      </c>
      <c r="C42" s="1336"/>
      <c r="D42" s="1336"/>
      <c r="E42" s="1336"/>
      <c r="F42" s="1337"/>
      <c r="H42" s="15"/>
      <c r="I42" s="21"/>
      <c r="J42" s="1311"/>
      <c r="K42" s="1311"/>
      <c r="L42" s="1311"/>
      <c r="M42" s="1311"/>
      <c r="N42" s="1311"/>
      <c r="O42" s="1311"/>
    </row>
    <row r="43" spans="1:16" ht="30" customHeight="1">
      <c r="A43" s="391" t="s">
        <v>185</v>
      </c>
      <c r="B43" s="1338" t="s">
        <v>184</v>
      </c>
      <c r="C43" s="1338"/>
      <c r="D43" s="1338"/>
      <c r="E43" s="1338"/>
      <c r="F43" s="1339"/>
      <c r="J43" s="46"/>
      <c r="K43" s="556"/>
    </row>
    <row r="44" spans="1:16" ht="12" customHeight="1">
      <c r="A44" s="392"/>
      <c r="B44" s="1336"/>
      <c r="C44" s="1336"/>
      <c r="D44" s="1336"/>
      <c r="E44" s="1336"/>
      <c r="F44" s="1337"/>
      <c r="J44" s="47"/>
      <c r="K44" s="557"/>
    </row>
    <row r="45" spans="1:16">
      <c r="A45" s="392"/>
      <c r="B45" s="1338" t="s">
        <v>184</v>
      </c>
      <c r="C45" s="1338"/>
      <c r="D45" s="1338"/>
      <c r="E45" s="1338"/>
      <c r="F45" s="1339"/>
      <c r="H45" s="15"/>
    </row>
    <row r="46" spans="1:16" s="45" customFormat="1" ht="18.75" customHeight="1">
      <c r="A46" s="393"/>
      <c r="B46" s="1336"/>
      <c r="C46" s="1336"/>
      <c r="D46" s="1336"/>
      <c r="E46" s="1336"/>
      <c r="F46" s="1337"/>
      <c r="H46" s="15"/>
      <c r="K46" s="547"/>
      <c r="L46" s="547"/>
    </row>
    <row r="47" spans="1:16" ht="20.100000000000001" customHeight="1">
      <c r="A47" s="394"/>
      <c r="B47" s="1340"/>
      <c r="C47" s="1340"/>
      <c r="D47" s="1340"/>
      <c r="E47" s="1340"/>
      <c r="F47" s="1341"/>
      <c r="H47" s="15"/>
    </row>
    <row r="48" spans="1:16" ht="20.100000000000001" customHeight="1">
      <c r="A48" s="395"/>
      <c r="B48" s="1335"/>
      <c r="C48" s="1335"/>
      <c r="D48" s="397"/>
      <c r="E48" s="397"/>
      <c r="F48" s="398"/>
      <c r="H48" s="15"/>
    </row>
    <row r="49" spans="1:8" ht="20.100000000000001" customHeight="1">
      <c r="A49" s="399" t="s">
        <v>186</v>
      </c>
      <c r="B49" s="1265"/>
      <c r="C49" s="1265"/>
      <c r="D49" s="397"/>
      <c r="E49" s="397"/>
      <c r="F49" s="398"/>
      <c r="H49" s="15"/>
    </row>
    <row r="50" spans="1:8" ht="36.75" customHeight="1" thickBot="1">
      <c r="A50" s="400"/>
      <c r="B50" s="401"/>
      <c r="C50" s="402"/>
      <c r="D50" s="403"/>
      <c r="E50" s="401"/>
      <c r="F50" s="404"/>
      <c r="H50" s="15"/>
    </row>
    <row r="51" spans="1:8" ht="20.100000000000001" customHeight="1">
      <c r="A51" s="405"/>
      <c r="B51" s="406"/>
      <c r="C51" s="48"/>
      <c r="D51" s="407"/>
      <c r="E51" s="407"/>
      <c r="F51" s="407"/>
      <c r="H51" s="15"/>
    </row>
    <row r="52" spans="1:8" ht="3" customHeight="1">
      <c r="A52" s="408"/>
      <c r="C52" s="48"/>
      <c r="E52" s="406"/>
      <c r="F52" s="406"/>
      <c r="H52" s="15"/>
    </row>
    <row r="53" spans="1:8" ht="20.100000000000001" customHeight="1">
      <c r="A53" s="48"/>
      <c r="B53" s="49"/>
      <c r="C53" s="48"/>
      <c r="D53" s="48"/>
      <c r="E53" s="48"/>
      <c r="F53" s="50"/>
      <c r="H53" s="15"/>
    </row>
    <row r="54" spans="1:8" ht="21" customHeight="1">
      <c r="D54" s="48"/>
      <c r="E54" s="48"/>
      <c r="F54" s="50"/>
      <c r="H54" s="15"/>
    </row>
    <row r="55" spans="1:8">
      <c r="H55" s="15"/>
    </row>
    <row r="56" spans="1:8">
      <c r="H56" s="15"/>
    </row>
    <row r="57" spans="1:8" ht="26.25" customHeight="1">
      <c r="H57" s="15"/>
    </row>
    <row r="58" spans="1:8">
      <c r="H58" s="15"/>
    </row>
    <row r="59" spans="1:8">
      <c r="H59" s="15"/>
    </row>
    <row r="60" spans="1:8" ht="21" customHeight="1">
      <c r="H60" s="15"/>
    </row>
    <row r="61" spans="1:8" ht="21" customHeight="1">
      <c r="H61" s="15"/>
    </row>
    <row r="62" spans="1:8">
      <c r="H62" s="15"/>
    </row>
    <row r="63" spans="1:8">
      <c r="H63" s="15"/>
    </row>
    <row r="64" spans="1:8">
      <c r="H64" s="15"/>
    </row>
    <row r="65" spans="8:8">
      <c r="H65" s="15"/>
    </row>
    <row r="66" spans="8:8">
      <c r="H66" s="15"/>
    </row>
    <row r="67" spans="8:8">
      <c r="H67" s="15"/>
    </row>
    <row r="68" spans="8:8" ht="41.25" customHeight="1">
      <c r="H68" s="15"/>
    </row>
    <row r="69" spans="8:8">
      <c r="H69" s="15"/>
    </row>
    <row r="70" spans="8:8">
      <c r="H70" s="15"/>
    </row>
    <row r="71" spans="8:8">
      <c r="H71" s="15"/>
    </row>
    <row r="72" spans="8:8">
      <c r="H72" s="43"/>
    </row>
    <row r="73" spans="8:8">
      <c r="H73" s="15"/>
    </row>
    <row r="74" spans="8:8">
      <c r="H74" s="15"/>
    </row>
    <row r="75" spans="8:8" ht="23.25" customHeight="1">
      <c r="H75" s="15"/>
    </row>
    <row r="76" spans="8:8">
      <c r="H76" s="15"/>
    </row>
    <row r="77" spans="8:8">
      <c r="H77" s="15"/>
    </row>
    <row r="78" spans="8:8" ht="20.25" customHeight="1">
      <c r="H78" s="15"/>
    </row>
    <row r="79" spans="8:8">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45"/>
    </row>
    <row r="92" spans="8:8">
      <c r="H92" s="15"/>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sheetData>
  <sheetProtection algorithmName="SHA-512" hashValue="leQ4iM26y19wJ80kpWl6kxm7BdJOd1RMV5C288b/V+EZG8xZNmkLhdIRnma+AJ1fLThuuHbgXp1hajUeBKbaZQ==" saltValue="LHuBr8l1WNZYZ04cNvthRg==" spinCount="100000" sheet="1" formatCells="0" formatColumns="0" formatRows="0"/>
  <mergeCells count="47">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 ref="D16:E16"/>
    <mergeCell ref="D23:E23"/>
    <mergeCell ref="D26:E26"/>
    <mergeCell ref="D22:E22"/>
    <mergeCell ref="D28:E28"/>
    <mergeCell ref="D18:E18"/>
    <mergeCell ref="D24:E24"/>
    <mergeCell ref="D25:F25"/>
    <mergeCell ref="D19:E19"/>
    <mergeCell ref="D31:E31"/>
    <mergeCell ref="D17:E17"/>
    <mergeCell ref="B48:C49"/>
    <mergeCell ref="B42:F42"/>
    <mergeCell ref="B43:F44"/>
    <mergeCell ref="B45:F46"/>
    <mergeCell ref="B47:F47"/>
    <mergeCell ref="D21:E21"/>
    <mergeCell ref="D30:E30"/>
    <mergeCell ref="D29:E29"/>
    <mergeCell ref="A39:F39"/>
    <mergeCell ref="J42:O42"/>
    <mergeCell ref="A41:F41"/>
    <mergeCell ref="A32:F33"/>
    <mergeCell ref="G32:G33"/>
    <mergeCell ref="H32:H33"/>
    <mergeCell ref="A36:F36"/>
    <mergeCell ref="A37:F37"/>
    <mergeCell ref="A38:F38"/>
    <mergeCell ref="A40:F40"/>
    <mergeCell ref="A35:F35"/>
    <mergeCell ref="A34:F34"/>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N38"/>
  <sheetViews>
    <sheetView zoomScale="75" zoomScaleNormal="75" workbookViewId="0">
      <selection activeCell="C25" sqref="C25"/>
    </sheetView>
  </sheetViews>
  <sheetFormatPr defaultRowHeight="12.75"/>
  <cols>
    <col min="1" max="1" width="27" style="4" customWidth="1"/>
    <col min="2" max="2" width="18.42578125" style="4" customWidth="1"/>
    <col min="3" max="4" width="19.5703125" style="4" customWidth="1"/>
    <col min="5" max="5" width="19.7109375" style="4" customWidth="1"/>
    <col min="6" max="6" width="22.28515625" style="4" customWidth="1"/>
    <col min="7" max="7" width="25.28515625" style="4" customWidth="1"/>
    <col min="8" max="8" width="27.140625" style="4" customWidth="1"/>
  </cols>
  <sheetData>
    <row r="1" spans="1:14" s="1" customFormat="1" ht="30" customHeight="1" thickBot="1">
      <c r="A1" s="1403" t="s">
        <v>187</v>
      </c>
      <c r="B1" s="1404"/>
      <c r="C1" s="1404"/>
      <c r="D1" s="1404"/>
      <c r="E1" s="1404"/>
      <c r="F1" s="1404"/>
      <c r="G1" s="1404"/>
      <c r="H1" s="1405"/>
      <c r="K1" s="1398"/>
      <c r="L1" s="1398"/>
      <c r="M1" s="1398"/>
      <c r="N1" s="1398"/>
    </row>
    <row r="2" spans="1:14" s="1" customFormat="1" ht="35.25" customHeight="1" thickBot="1">
      <c r="A2" s="537" t="s">
        <v>153</v>
      </c>
      <c r="B2" s="538">
        <f>'BEGIN HERE'!J4</f>
        <v>0</v>
      </c>
      <c r="C2" s="598"/>
      <c r="D2" s="599"/>
      <c r="E2" s="600"/>
      <c r="F2" s="599"/>
      <c r="G2" s="600"/>
      <c r="H2" s="599"/>
    </row>
    <row r="3" spans="1:14" s="1" customFormat="1" ht="57" customHeight="1" thickBot="1">
      <c r="A3" s="597" t="s">
        <v>188</v>
      </c>
      <c r="B3" s="538">
        <f>'BEGIN HERE'!I8</f>
        <v>0</v>
      </c>
      <c r="C3" s="585">
        <f>'BEGIN HERE'!J8</f>
        <v>0</v>
      </c>
      <c r="D3" s="565" t="s">
        <v>189</v>
      </c>
      <c r="E3" s="601"/>
      <c r="F3" s="565" t="s">
        <v>190</v>
      </c>
      <c r="G3" s="601"/>
      <c r="H3" s="565" t="s">
        <v>191</v>
      </c>
    </row>
    <row r="4" spans="1:14" s="1" customFormat="1" ht="51.75" customHeight="1" thickBot="1">
      <c r="A4" s="597" t="s">
        <v>192</v>
      </c>
      <c r="B4" s="538">
        <f>'BEGIN HERE'!I19</f>
        <v>0</v>
      </c>
      <c r="C4" s="590">
        <f>'BEGIN HERE'!J19</f>
        <v>0</v>
      </c>
      <c r="D4" s="564" t="s">
        <v>193</v>
      </c>
      <c r="E4" s="602"/>
      <c r="F4" s="564" t="s">
        <v>193</v>
      </c>
      <c r="G4" s="602"/>
      <c r="H4" s="603" t="s">
        <v>193</v>
      </c>
    </row>
    <row r="5" spans="1:14" s="60" customFormat="1" ht="100.5" customHeight="1" thickBot="1">
      <c r="A5" s="1416" t="s">
        <v>62</v>
      </c>
      <c r="B5" s="1417"/>
      <c r="C5" s="485" t="s">
        <v>194</v>
      </c>
      <c r="D5" s="586" t="s">
        <v>195</v>
      </c>
      <c r="E5" s="485" t="s">
        <v>196</v>
      </c>
      <c r="F5" s="486" t="s">
        <v>197</v>
      </c>
      <c r="G5" s="485" t="s">
        <v>198</v>
      </c>
      <c r="H5" s="487" t="s">
        <v>199</v>
      </c>
    </row>
    <row r="6" spans="1:14" s="1" customFormat="1" ht="27.75" customHeight="1">
      <c r="A6" s="1418" t="str">
        <f>Trustees!A11</f>
        <v>Dues</v>
      </c>
      <c r="B6" s="1419"/>
      <c r="C6" s="593">
        <f>Trustees!B11</f>
        <v>0</v>
      </c>
      <c r="D6" s="587">
        <v>0</v>
      </c>
      <c r="E6" s="488">
        <f>C6-D6</f>
        <v>0</v>
      </c>
      <c r="F6" s="489"/>
      <c r="G6" s="490">
        <f>D6-F6</f>
        <v>0</v>
      </c>
      <c r="H6" s="489"/>
    </row>
    <row r="7" spans="1:14" s="1" customFormat="1" ht="27.75" customHeight="1" thickBot="1">
      <c r="A7" s="1420" t="str">
        <f>Trustees!A12</f>
        <v>Other</v>
      </c>
      <c r="B7" s="1421"/>
      <c r="C7" s="594">
        <f>Trustees!B12</f>
        <v>0</v>
      </c>
      <c r="D7" s="588">
        <v>0</v>
      </c>
      <c r="E7" s="488">
        <f>C7-D7</f>
        <v>0</v>
      </c>
      <c r="F7" s="491"/>
      <c r="G7" s="488">
        <f>D7-F7</f>
        <v>0</v>
      </c>
      <c r="H7" s="491"/>
    </row>
    <row r="8" spans="1:14" s="1" customFormat="1" ht="27.75" customHeight="1" thickBot="1">
      <c r="A8" s="1399" t="s">
        <v>87</v>
      </c>
      <c r="B8" s="1400"/>
      <c r="C8" s="595">
        <f>SUM(C6:C7)</f>
        <v>0</v>
      </c>
      <c r="D8" s="589">
        <f>SUM(D6:D7)</f>
        <v>0</v>
      </c>
      <c r="E8" s="492">
        <f>C8-D8</f>
        <v>0</v>
      </c>
      <c r="F8" s="493">
        <f>SUM(F6:F7)</f>
        <v>0</v>
      </c>
      <c r="G8" s="494">
        <f>D8-F8</f>
        <v>0</v>
      </c>
      <c r="H8" s="495">
        <f>SUM(H6:H7)</f>
        <v>0</v>
      </c>
    </row>
    <row r="9" spans="1:14" s="1" customFormat="1" ht="27.75" customHeight="1" thickBot="1">
      <c r="A9" s="1408"/>
      <c r="B9" s="1409"/>
      <c r="C9" s="1412"/>
      <c r="D9" s="1409"/>
      <c r="E9" s="1409"/>
      <c r="F9" s="1409"/>
      <c r="G9" s="1409"/>
      <c r="H9" s="1411"/>
    </row>
    <row r="10" spans="1:14" s="60" customFormat="1" ht="27.75" customHeight="1" thickBot="1">
      <c r="A10" s="1416" t="s">
        <v>63</v>
      </c>
      <c r="B10" s="1417"/>
      <c r="C10" s="596"/>
      <c r="D10" s="519"/>
      <c r="E10" s="496"/>
      <c r="F10" s="496"/>
      <c r="G10" s="496"/>
      <c r="H10" s="496"/>
    </row>
    <row r="11" spans="1:14" s="1" customFormat="1" ht="27.75" customHeight="1">
      <c r="A11" s="1422" t="str">
        <f>Trustees!A16</f>
        <v>CUPE Per Capita</v>
      </c>
      <c r="B11" s="1423"/>
      <c r="C11" s="488">
        <f>Trustees!B16</f>
        <v>0</v>
      </c>
      <c r="D11" s="501">
        <v>0</v>
      </c>
      <c r="E11" s="488">
        <f t="shared" ref="E11:E23" si="0">C11-D11</f>
        <v>0</v>
      </c>
      <c r="F11" s="498"/>
      <c r="G11" s="499">
        <f t="shared" ref="G11:G23" si="1">D11-F11</f>
        <v>0</v>
      </c>
      <c r="H11" s="500"/>
    </row>
    <row r="12" spans="1:14" s="1" customFormat="1" ht="27.75" customHeight="1">
      <c r="A12" s="1424" t="str">
        <f>Trustees!A17</f>
        <v>Affiliation Fees</v>
      </c>
      <c r="B12" s="1425"/>
      <c r="C12" s="488">
        <f>Trustees!B17</f>
        <v>0</v>
      </c>
      <c r="D12" s="501">
        <v>0</v>
      </c>
      <c r="E12" s="488">
        <f t="shared" si="0"/>
        <v>0</v>
      </c>
      <c r="F12" s="497"/>
      <c r="G12" s="499">
        <f t="shared" si="1"/>
        <v>0</v>
      </c>
      <c r="H12" s="501"/>
    </row>
    <row r="13" spans="1:14" s="1" customFormat="1" ht="27.75" customHeight="1">
      <c r="A13" s="1424" t="str">
        <f>Trustees!A18</f>
        <v>Salaries</v>
      </c>
      <c r="B13" s="1425"/>
      <c r="C13" s="488">
        <f>Trustees!B18</f>
        <v>0</v>
      </c>
      <c r="D13" s="501">
        <v>0</v>
      </c>
      <c r="E13" s="488">
        <f t="shared" si="0"/>
        <v>0</v>
      </c>
      <c r="F13" s="497"/>
      <c r="G13" s="499">
        <f t="shared" si="1"/>
        <v>0</v>
      </c>
      <c r="H13" s="501"/>
    </row>
    <row r="14" spans="1:14" s="1" customFormat="1" ht="27.75" customHeight="1">
      <c r="A14" s="1424" t="str">
        <f>Trustees!A19</f>
        <v>Operating Expenses</v>
      </c>
      <c r="B14" s="1425"/>
      <c r="C14" s="488">
        <f>Trustees!B19</f>
        <v>0</v>
      </c>
      <c r="D14" s="501">
        <v>0</v>
      </c>
      <c r="E14" s="488">
        <f t="shared" si="0"/>
        <v>0</v>
      </c>
      <c r="F14" s="497"/>
      <c r="G14" s="499">
        <f t="shared" si="1"/>
        <v>0</v>
      </c>
      <c r="H14" s="501"/>
    </row>
    <row r="15" spans="1:14" s="1" customFormat="1" ht="27.75" customHeight="1">
      <c r="A15" s="1424" t="str">
        <f>Trustees!A20</f>
        <v>Special Purchases</v>
      </c>
      <c r="B15" s="1425"/>
      <c r="C15" s="488">
        <f>Trustees!B20</f>
        <v>0</v>
      </c>
      <c r="D15" s="501">
        <v>0</v>
      </c>
      <c r="E15" s="488">
        <f t="shared" si="0"/>
        <v>0</v>
      </c>
      <c r="F15" s="497"/>
      <c r="G15" s="499">
        <f t="shared" si="1"/>
        <v>0</v>
      </c>
      <c r="H15" s="501"/>
    </row>
    <row r="16" spans="1:14" s="1" customFormat="1" ht="27.75" customHeight="1">
      <c r="A16" s="1424" t="str">
        <f>Trustees!A21</f>
        <v>Executive Expenses</v>
      </c>
      <c r="B16" s="1425"/>
      <c r="C16" s="488">
        <f>Trustees!B21</f>
        <v>0</v>
      </c>
      <c r="D16" s="501">
        <v>0</v>
      </c>
      <c r="E16" s="488">
        <f t="shared" si="0"/>
        <v>0</v>
      </c>
      <c r="F16" s="497"/>
      <c r="G16" s="499">
        <f t="shared" si="1"/>
        <v>0</v>
      </c>
      <c r="H16" s="501"/>
    </row>
    <row r="17" spans="1:12" s="1" customFormat="1" ht="27.75" customHeight="1">
      <c r="A17" s="1424" t="str">
        <f>Trustees!A22</f>
        <v>Bargaining Expenses</v>
      </c>
      <c r="B17" s="1425"/>
      <c r="C17" s="488">
        <f>Trustees!B22</f>
        <v>0</v>
      </c>
      <c r="D17" s="501">
        <v>0</v>
      </c>
      <c r="E17" s="488">
        <f t="shared" si="0"/>
        <v>0</v>
      </c>
      <c r="F17" s="497"/>
      <c r="G17" s="499">
        <f t="shared" si="1"/>
        <v>0</v>
      </c>
      <c r="H17" s="501"/>
    </row>
    <row r="18" spans="1:12" s="1" customFormat="1" ht="27.75" customHeight="1">
      <c r="A18" s="1424" t="str">
        <f>Trustees!A23</f>
        <v>Grievances/ Arbitration</v>
      </c>
      <c r="B18" s="1425"/>
      <c r="C18" s="488">
        <f>Trustees!B23</f>
        <v>0</v>
      </c>
      <c r="D18" s="501">
        <v>0</v>
      </c>
      <c r="E18" s="488">
        <f t="shared" si="0"/>
        <v>0</v>
      </c>
      <c r="F18" s="497"/>
      <c r="G18" s="499">
        <f t="shared" si="1"/>
        <v>0</v>
      </c>
      <c r="H18" s="501"/>
    </row>
    <row r="19" spans="1:12" s="1" customFormat="1" ht="27.75" customHeight="1">
      <c r="A19" s="1424" t="str">
        <f>Trustees!A24</f>
        <v>Committee Expenses</v>
      </c>
      <c r="B19" s="1425"/>
      <c r="C19" s="488">
        <f>Trustees!B24</f>
        <v>0</v>
      </c>
      <c r="D19" s="501">
        <v>0</v>
      </c>
      <c r="E19" s="488">
        <f t="shared" si="0"/>
        <v>0</v>
      </c>
      <c r="F19" s="497"/>
      <c r="G19" s="499">
        <f t="shared" si="1"/>
        <v>0</v>
      </c>
      <c r="H19" s="501"/>
    </row>
    <row r="20" spans="1:12" s="1" customFormat="1" ht="27.75" customHeight="1">
      <c r="A20" s="1424" t="str">
        <f>Trustees!A25</f>
        <v>Conventions/ Conferences</v>
      </c>
      <c r="B20" s="1425"/>
      <c r="C20" s="488">
        <f>Trustees!B25</f>
        <v>0</v>
      </c>
      <c r="D20" s="501">
        <v>0</v>
      </c>
      <c r="E20" s="488">
        <f t="shared" si="0"/>
        <v>0</v>
      </c>
      <c r="F20" s="497"/>
      <c r="G20" s="499">
        <f t="shared" si="1"/>
        <v>0</v>
      </c>
      <c r="H20" s="501"/>
    </row>
    <row r="21" spans="1:12" s="1" customFormat="1" ht="27.75" customHeight="1">
      <c r="A21" s="1424" t="str">
        <f>Trustees!A26</f>
        <v>Education</v>
      </c>
      <c r="B21" s="1425"/>
      <c r="C21" s="488">
        <f>Trustees!B26</f>
        <v>0</v>
      </c>
      <c r="D21" s="501">
        <v>0</v>
      </c>
      <c r="E21" s="488">
        <f t="shared" si="0"/>
        <v>0</v>
      </c>
      <c r="F21" s="497"/>
      <c r="G21" s="499">
        <f t="shared" si="1"/>
        <v>0</v>
      </c>
      <c r="H21" s="501"/>
    </row>
    <row r="22" spans="1:12" s="1" customFormat="1" ht="27.75" customHeight="1">
      <c r="A22" s="1424" t="str">
        <f>Trustees!A27</f>
        <v>Contributions/ Donations</v>
      </c>
      <c r="B22" s="1425"/>
      <c r="C22" s="488">
        <f>Trustees!B27</f>
        <v>0</v>
      </c>
      <c r="D22" s="501">
        <v>0</v>
      </c>
      <c r="E22" s="488">
        <f t="shared" si="0"/>
        <v>0</v>
      </c>
      <c r="F22" s="502"/>
      <c r="G22" s="503">
        <f t="shared" si="1"/>
        <v>0</v>
      </c>
      <c r="H22" s="504"/>
    </row>
    <row r="23" spans="1:12" s="1" customFormat="1" ht="27.75" customHeight="1" thickBot="1">
      <c r="A23" s="1424" t="str">
        <f>Trustees!A28</f>
        <v>Other</v>
      </c>
      <c r="B23" s="1425"/>
      <c r="C23" s="505">
        <f>Trustees!B28</f>
        <v>0</v>
      </c>
      <c r="D23" s="501">
        <v>0</v>
      </c>
      <c r="E23" s="488">
        <f t="shared" si="0"/>
        <v>0</v>
      </c>
      <c r="F23" s="506"/>
      <c r="G23" s="499">
        <f t="shared" si="1"/>
        <v>0</v>
      </c>
      <c r="H23" s="504"/>
    </row>
    <row r="24" spans="1:12" s="1" customFormat="1" ht="27.75" customHeight="1" thickBot="1">
      <c r="A24" s="1399" t="s">
        <v>88</v>
      </c>
      <c r="B24" s="1400"/>
      <c r="C24" s="507">
        <f>SUM(C11:C23)</f>
        <v>0</v>
      </c>
      <c r="D24" s="507">
        <f t="shared" ref="D24:H24" si="2">SUM(D11:D23)</f>
        <v>0</v>
      </c>
      <c r="E24" s="591">
        <f t="shared" si="2"/>
        <v>0</v>
      </c>
      <c r="F24" s="508">
        <f t="shared" si="2"/>
        <v>0</v>
      </c>
      <c r="G24" s="494">
        <f t="shared" si="2"/>
        <v>0</v>
      </c>
      <c r="H24" s="509">
        <f t="shared" si="2"/>
        <v>0</v>
      </c>
    </row>
    <row r="25" spans="1:12" s="1" customFormat="1" ht="27.75" customHeight="1" thickBot="1">
      <c r="A25" s="1426" t="s">
        <v>200</v>
      </c>
      <c r="B25" s="1427"/>
      <c r="C25" s="510">
        <f>C8-C24</f>
        <v>0</v>
      </c>
      <c r="D25" s="510">
        <f t="shared" ref="D25:H25" si="3">D8-D24</f>
        <v>0</v>
      </c>
      <c r="E25" s="592">
        <f t="shared" si="3"/>
        <v>0</v>
      </c>
      <c r="F25" s="510">
        <f t="shared" si="3"/>
        <v>0</v>
      </c>
      <c r="G25" s="510">
        <f t="shared" si="3"/>
        <v>0</v>
      </c>
      <c r="H25" s="510">
        <f t="shared" si="3"/>
        <v>0</v>
      </c>
    </row>
    <row r="26" spans="1:12" s="1" customFormat="1" ht="27.75" customHeight="1" thickBot="1">
      <c r="A26" s="1408"/>
      <c r="B26" s="1409"/>
      <c r="C26" s="1410"/>
      <c r="D26" s="1409"/>
      <c r="E26" s="1409"/>
      <c r="F26" s="1409"/>
      <c r="G26" s="1409"/>
      <c r="H26" s="1411"/>
    </row>
    <row r="27" spans="1:12" s="1" customFormat="1" ht="27.75" customHeight="1" thickBot="1">
      <c r="A27" s="1401" t="s">
        <v>201</v>
      </c>
      <c r="B27" s="1402"/>
      <c r="C27" s="1402"/>
      <c r="D27" s="1402"/>
      <c r="E27" s="1402"/>
      <c r="F27" s="1402"/>
      <c r="G27" s="511"/>
      <c r="H27" s="512" t="s">
        <v>103</v>
      </c>
    </row>
    <row r="28" spans="1:12" s="1" customFormat="1" ht="27.75" customHeight="1">
      <c r="A28" s="1413"/>
      <c r="B28" s="1414"/>
      <c r="C28" s="1414"/>
      <c r="D28" s="1414"/>
      <c r="E28" s="1414"/>
      <c r="F28" s="1414"/>
      <c r="G28" s="1415"/>
      <c r="H28" s="500"/>
      <c r="I28" s="559" t="s">
        <v>26</v>
      </c>
      <c r="J28" s="1389" t="s">
        <v>202</v>
      </c>
      <c r="K28" s="1390"/>
      <c r="L28" s="1391"/>
    </row>
    <row r="29" spans="1:12" s="1" customFormat="1" ht="27.75" customHeight="1">
      <c r="A29" s="1312"/>
      <c r="B29" s="1313"/>
      <c r="C29" s="1313"/>
      <c r="D29" s="1313"/>
      <c r="E29" s="1313"/>
      <c r="F29" s="1313"/>
      <c r="G29" s="1314"/>
      <c r="H29" s="491"/>
      <c r="I29" s="559" t="s">
        <v>26</v>
      </c>
      <c r="J29" s="1392"/>
      <c r="K29" s="1393"/>
      <c r="L29" s="1394"/>
    </row>
    <row r="30" spans="1:12" s="1" customFormat="1" ht="27.75" customHeight="1" thickBot="1">
      <c r="A30" s="1312"/>
      <c r="B30" s="1313"/>
      <c r="C30" s="1313"/>
      <c r="D30" s="1313"/>
      <c r="E30" s="1313"/>
      <c r="F30" s="1313"/>
      <c r="G30" s="1314"/>
      <c r="H30" s="513"/>
      <c r="I30" s="559" t="s">
        <v>26</v>
      </c>
      <c r="J30" s="1395"/>
      <c r="K30" s="1396"/>
      <c r="L30" s="1397"/>
    </row>
    <row r="31" spans="1:12" s="1" customFormat="1" ht="27.75" customHeight="1" thickBot="1">
      <c r="A31" s="514"/>
      <c r="B31" s="515"/>
      <c r="C31" s="515"/>
      <c r="D31" s="515"/>
      <c r="E31" s="515"/>
      <c r="F31" s="1399" t="s">
        <v>203</v>
      </c>
      <c r="G31" s="1400"/>
      <c r="H31" s="516">
        <f>SUM(H28:H30)</f>
        <v>0</v>
      </c>
    </row>
    <row r="32" spans="1:12" s="1" customFormat="1" ht="27.75" customHeight="1" thickBot="1">
      <c r="A32" s="517"/>
      <c r="B32" s="518"/>
      <c r="C32" s="518"/>
      <c r="D32" s="518"/>
      <c r="E32" s="518"/>
      <c r="F32" s="61"/>
      <c r="G32" s="61"/>
      <c r="H32" s="62"/>
    </row>
    <row r="33" spans="1:12" s="1" customFormat="1" ht="27.75" customHeight="1" thickBot="1">
      <c r="A33" s="1406" t="s">
        <v>204</v>
      </c>
      <c r="B33" s="1407"/>
      <c r="C33" s="1407"/>
      <c r="D33" s="1407"/>
      <c r="E33" s="1407"/>
      <c r="F33" s="1407"/>
      <c r="G33" s="519"/>
      <c r="H33" s="496" t="s">
        <v>103</v>
      </c>
    </row>
    <row r="34" spans="1:12" s="1" customFormat="1" ht="27.75" customHeight="1">
      <c r="A34" s="1413"/>
      <c r="B34" s="1414"/>
      <c r="C34" s="1414"/>
      <c r="D34" s="1414"/>
      <c r="E34" s="1414"/>
      <c r="F34" s="1414"/>
      <c r="G34" s="1415"/>
      <c r="H34" s="491"/>
      <c r="I34" s="559" t="s">
        <v>26</v>
      </c>
      <c r="J34" s="1389" t="s">
        <v>202</v>
      </c>
      <c r="K34" s="1390"/>
      <c r="L34" s="1391"/>
    </row>
    <row r="35" spans="1:12" s="1" customFormat="1" ht="27.75" customHeight="1">
      <c r="A35" s="1312"/>
      <c r="B35" s="1313"/>
      <c r="C35" s="1313"/>
      <c r="D35" s="1313"/>
      <c r="E35" s="1313"/>
      <c r="F35" s="1313"/>
      <c r="G35" s="1314"/>
      <c r="H35" s="491"/>
      <c r="I35" s="559" t="s">
        <v>26</v>
      </c>
      <c r="J35" s="1392"/>
      <c r="K35" s="1393"/>
      <c r="L35" s="1394"/>
    </row>
    <row r="36" spans="1:12" s="1" customFormat="1" ht="27.75" customHeight="1" thickBot="1">
      <c r="A36" s="1312"/>
      <c r="B36" s="1313"/>
      <c r="C36" s="1313"/>
      <c r="D36" s="1313"/>
      <c r="E36" s="1313"/>
      <c r="F36" s="1313"/>
      <c r="G36" s="1314"/>
      <c r="H36" s="520"/>
      <c r="I36" s="559" t="s">
        <v>26</v>
      </c>
      <c r="J36" s="1395"/>
      <c r="K36" s="1396"/>
      <c r="L36" s="1397"/>
    </row>
    <row r="37" spans="1:12" s="1" customFormat="1" ht="27.75" customHeight="1" thickBot="1">
      <c r="A37" s="514"/>
      <c r="B37" s="515"/>
      <c r="C37" s="515"/>
      <c r="D37" s="515"/>
      <c r="E37" s="515"/>
      <c r="F37" s="1399" t="s">
        <v>205</v>
      </c>
      <c r="G37" s="1400"/>
      <c r="H37" s="516">
        <f>SUM(H34:H36)</f>
        <v>0</v>
      </c>
    </row>
    <row r="38" spans="1:12" ht="27.75" customHeight="1" thickBot="1">
      <c r="A38" s="517"/>
      <c r="B38" s="518"/>
      <c r="C38" s="518"/>
      <c r="D38" s="518"/>
      <c r="E38" s="518"/>
      <c r="F38" s="61"/>
      <c r="G38" s="61"/>
      <c r="H38" s="62"/>
    </row>
  </sheetData>
  <sheetProtection algorithmName="SHA-512" hashValue="6SLkmbJIWxbuDyuyvb9WR306JAbZhZ8hNcJXrNEBOHWu4SgSzLcOU17tMmJDXJ8dGTTUnQo4GSEKmjyiOQy76Q==" saltValue="5RXsoONFhkK2qGx30U3vaQ==" spinCount="100000" sheet="1" formatCells="0" formatColumns="0" formatRows="0"/>
  <mergeCells count="36">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5:B5"/>
    <mergeCell ref="A6:B6"/>
    <mergeCell ref="A7:B7"/>
    <mergeCell ref="A8:B8"/>
    <mergeCell ref="A10:B10"/>
    <mergeCell ref="J34:L36"/>
    <mergeCell ref="K1:N1"/>
    <mergeCell ref="A35:G35"/>
    <mergeCell ref="A36:G36"/>
    <mergeCell ref="F37:G37"/>
    <mergeCell ref="A27:F27"/>
    <mergeCell ref="A1:H1"/>
    <mergeCell ref="A33:F33"/>
    <mergeCell ref="A26:H26"/>
    <mergeCell ref="A9:H9"/>
    <mergeCell ref="F31:G31"/>
    <mergeCell ref="A28:G28"/>
    <mergeCell ref="A29:G29"/>
    <mergeCell ref="A30:G30"/>
    <mergeCell ref="A34:G34"/>
    <mergeCell ref="J28:L30"/>
  </mergeCells>
  <phoneticPr fontId="0" type="noConversion"/>
  <pageMargins left="0.74803149606299213" right="0.74803149606299213" top="0.98425196850393704" bottom="0.98425196850393704" header="0.51181102362204722" footer="0.51181102362204722"/>
  <pageSetup scale="5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zoomScale="75" zoomScaleNormal="75" workbookViewId="0">
      <selection activeCell="A5" sqref="A5"/>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430" t="s">
        <v>206</v>
      </c>
      <c r="B1" s="1431"/>
    </row>
    <row r="2" spans="1:11" ht="48.75" customHeight="1" thickBot="1">
      <c r="A2" s="521" t="s">
        <v>62</v>
      </c>
      <c r="B2" s="522" t="s">
        <v>207</v>
      </c>
      <c r="C2" s="2"/>
      <c r="D2" s="2"/>
      <c r="E2" s="2"/>
      <c r="F2" s="2"/>
      <c r="G2" s="2"/>
      <c r="H2" s="2"/>
      <c r="I2" s="2"/>
      <c r="J2" s="2"/>
      <c r="K2" s="2"/>
    </row>
    <row r="3" spans="1:11" ht="48.75" customHeight="1">
      <c r="A3" s="523" t="s">
        <v>71</v>
      </c>
      <c r="B3" s="524" t="s">
        <v>208</v>
      </c>
      <c r="C3" s="2"/>
      <c r="D3" s="2"/>
      <c r="E3" s="2"/>
      <c r="F3" s="2"/>
      <c r="G3" s="2"/>
      <c r="H3" s="2"/>
      <c r="I3" s="2"/>
      <c r="J3" s="2"/>
      <c r="K3" s="2"/>
    </row>
    <row r="4" spans="1:11" ht="48.75" customHeight="1" thickBot="1">
      <c r="A4" s="525" t="s">
        <v>72</v>
      </c>
      <c r="B4" s="526" t="s">
        <v>209</v>
      </c>
      <c r="C4" s="2"/>
      <c r="D4" s="2"/>
      <c r="E4" s="2"/>
      <c r="F4" s="2"/>
      <c r="G4" s="2"/>
      <c r="H4" s="2"/>
      <c r="I4" s="2"/>
      <c r="J4" s="2"/>
      <c r="K4" s="2"/>
    </row>
    <row r="5" spans="1:11" ht="48.75" customHeight="1" thickBot="1">
      <c r="A5" s="527" t="s">
        <v>63</v>
      </c>
      <c r="B5" s="528" t="s">
        <v>207</v>
      </c>
      <c r="C5" s="2"/>
      <c r="D5" s="2"/>
      <c r="E5" s="2"/>
      <c r="F5" s="2"/>
      <c r="G5" s="2"/>
      <c r="H5" s="2"/>
      <c r="I5" s="2"/>
      <c r="J5" s="2"/>
      <c r="K5" s="2"/>
    </row>
    <row r="6" spans="1:11" ht="49.5" customHeight="1">
      <c r="A6" s="529" t="s">
        <v>210</v>
      </c>
      <c r="B6" s="530" t="s">
        <v>211</v>
      </c>
      <c r="C6" s="2"/>
      <c r="D6" s="2"/>
      <c r="E6" s="2"/>
      <c r="F6" s="2"/>
      <c r="G6" s="2"/>
      <c r="H6" s="2"/>
      <c r="I6" s="2"/>
      <c r="J6" s="2"/>
      <c r="K6" s="2"/>
    </row>
    <row r="7" spans="1:11" ht="49.5" customHeight="1">
      <c r="A7" s="531" t="s">
        <v>74</v>
      </c>
      <c r="B7" s="530" t="s">
        <v>212</v>
      </c>
      <c r="C7" s="2"/>
      <c r="D7" s="2"/>
      <c r="E7" s="2"/>
      <c r="F7" s="2"/>
      <c r="G7" s="2"/>
      <c r="H7" s="2"/>
      <c r="I7" s="2"/>
      <c r="J7" s="2"/>
      <c r="K7" s="2"/>
    </row>
    <row r="8" spans="1:11" customFormat="1" ht="49.5" customHeight="1">
      <c r="A8" s="531" t="s">
        <v>213</v>
      </c>
      <c r="B8" s="530" t="s">
        <v>214</v>
      </c>
    </row>
    <row r="9" spans="1:11" ht="49.5" customHeight="1">
      <c r="A9" s="531" t="s">
        <v>76</v>
      </c>
      <c r="B9" s="530" t="s">
        <v>215</v>
      </c>
      <c r="C9" s="2"/>
      <c r="D9" s="2"/>
      <c r="E9" s="2"/>
      <c r="F9" s="2"/>
      <c r="G9" s="2"/>
      <c r="H9" s="2"/>
      <c r="I9" s="2"/>
      <c r="J9" s="2"/>
      <c r="K9" s="2"/>
    </row>
    <row r="10" spans="1:11" ht="49.5" customHeight="1">
      <c r="A10" s="531" t="s">
        <v>77</v>
      </c>
      <c r="B10" s="530" t="s">
        <v>216</v>
      </c>
      <c r="C10" s="2"/>
      <c r="D10" s="2"/>
      <c r="E10" s="2"/>
      <c r="F10" s="2"/>
      <c r="G10" s="2"/>
      <c r="H10" s="2"/>
      <c r="I10" s="2"/>
      <c r="J10" s="2"/>
      <c r="K10" s="2"/>
    </row>
    <row r="11" spans="1:11" ht="49.5" customHeight="1">
      <c r="A11" s="531" t="s">
        <v>78</v>
      </c>
      <c r="B11" s="530" t="s">
        <v>217</v>
      </c>
      <c r="C11" s="2"/>
      <c r="D11" s="2"/>
      <c r="E11" s="2"/>
      <c r="F11" s="2"/>
      <c r="G11" s="2"/>
      <c r="H11" s="2"/>
      <c r="I11" s="2"/>
      <c r="J11" s="2"/>
      <c r="K11" s="2"/>
    </row>
    <row r="12" spans="1:11" ht="49.5" customHeight="1">
      <c r="A12" s="532" t="s">
        <v>79</v>
      </c>
      <c r="B12" s="530" t="s">
        <v>218</v>
      </c>
      <c r="C12" s="2"/>
      <c r="D12" s="2"/>
      <c r="E12" s="2"/>
      <c r="F12" s="2"/>
      <c r="G12" s="2"/>
      <c r="H12" s="2"/>
      <c r="I12" s="2"/>
      <c r="J12" s="2"/>
      <c r="K12" s="2"/>
    </row>
    <row r="13" spans="1:11" ht="49.5" customHeight="1">
      <c r="A13" s="531" t="s">
        <v>219</v>
      </c>
      <c r="B13" s="530" t="s">
        <v>220</v>
      </c>
      <c r="C13" s="2"/>
      <c r="D13" s="2"/>
      <c r="E13" s="2"/>
      <c r="F13" s="2"/>
      <c r="G13" s="2"/>
      <c r="H13" s="2"/>
      <c r="I13" s="2"/>
      <c r="J13" s="2"/>
      <c r="K13" s="2"/>
    </row>
    <row r="14" spans="1:11" customFormat="1" ht="49.5" customHeight="1">
      <c r="A14" s="531" t="s">
        <v>221</v>
      </c>
      <c r="B14" s="530" t="s">
        <v>222</v>
      </c>
    </row>
    <row r="15" spans="1:11" ht="49.5" customHeight="1">
      <c r="A15" s="533" t="s">
        <v>223</v>
      </c>
      <c r="B15" s="530" t="s">
        <v>224</v>
      </c>
      <c r="C15" s="2"/>
      <c r="D15" s="2"/>
      <c r="E15" s="2"/>
      <c r="F15" s="2"/>
      <c r="G15" s="2"/>
      <c r="H15" s="2"/>
      <c r="I15" s="2"/>
      <c r="J15" s="2"/>
      <c r="K15" s="2"/>
    </row>
    <row r="16" spans="1:11" customFormat="1" ht="49.5" customHeight="1">
      <c r="A16" s="531" t="s">
        <v>225</v>
      </c>
      <c r="B16" s="530" t="s">
        <v>226</v>
      </c>
    </row>
    <row r="17" spans="1:2" customFormat="1" ht="49.5" customHeight="1">
      <c r="A17" s="531" t="s">
        <v>227</v>
      </c>
      <c r="B17" s="530" t="s">
        <v>228</v>
      </c>
    </row>
    <row r="18" spans="1:2" ht="49.5" customHeight="1" thickBot="1">
      <c r="A18" s="534" t="s">
        <v>72</v>
      </c>
      <c r="B18" s="535" t="s">
        <v>229</v>
      </c>
    </row>
    <row r="21" spans="1:2" ht="48.75" customHeight="1">
      <c r="A21" s="1429"/>
      <c r="B21" s="1429"/>
    </row>
    <row r="23" spans="1:2" ht="48.75" customHeight="1">
      <c r="A23" s="1428"/>
      <c r="B23" s="1428"/>
    </row>
    <row r="24" spans="1:2" ht="48.75" customHeight="1">
      <c r="A24" s="536"/>
      <c r="B24" s="536"/>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9" sqref="B69"/>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0.57031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521" t="s">
        <v>230</v>
      </c>
      <c r="E1" s="1521"/>
      <c r="F1" s="1521"/>
      <c r="G1" s="1521"/>
      <c r="H1" s="1521"/>
      <c r="I1" s="1521"/>
      <c r="J1" s="1521"/>
      <c r="K1" s="1521"/>
      <c r="L1" s="156"/>
      <c r="M1" s="156"/>
      <c r="N1" s="156"/>
    </row>
    <row r="4" spans="1:21" s="4" customFormat="1" ht="21" customHeight="1">
      <c r="A4" s="558"/>
      <c r="B4" s="558"/>
      <c r="C4" s="1437" t="s">
        <v>231</v>
      </c>
      <c r="D4" s="1437"/>
      <c r="E4" s="1437"/>
      <c r="F4" s="1437"/>
      <c r="G4" s="1437"/>
      <c r="H4" s="1437"/>
      <c r="I4" s="1437"/>
      <c r="J4" s="1437"/>
      <c r="K4" s="1437"/>
      <c r="L4" s="1437"/>
      <c r="M4" s="1437"/>
      <c r="N4" s="558"/>
      <c r="O4" s="558"/>
      <c r="P4" s="558"/>
      <c r="Q4" s="558"/>
      <c r="R4" s="558"/>
      <c r="S4" s="558"/>
      <c r="T4" s="558"/>
      <c r="U4" s="158"/>
    </row>
    <row r="5" spans="1:21" ht="21" customHeight="1">
      <c r="A5" s="558"/>
      <c r="B5" s="558"/>
      <c r="C5" s="1437"/>
      <c r="D5" s="1437"/>
      <c r="E5" s="1437"/>
      <c r="F5" s="1437"/>
      <c r="G5" s="1437"/>
      <c r="H5" s="1437"/>
      <c r="I5" s="1437"/>
      <c r="J5" s="1437"/>
      <c r="K5" s="1437"/>
      <c r="L5" s="1437"/>
      <c r="M5" s="1437"/>
      <c r="N5" s="558"/>
      <c r="O5" s="558"/>
      <c r="P5" s="558"/>
      <c r="Q5" s="558"/>
      <c r="R5" s="558"/>
      <c r="S5" s="558"/>
      <c r="T5" s="558"/>
      <c r="U5" s="158"/>
    </row>
    <row r="6" spans="1:21" ht="21" customHeight="1">
      <c r="A6" s="75"/>
      <c r="B6" s="63"/>
      <c r="C6" s="64"/>
      <c r="D6" s="64"/>
      <c r="F6" s="64"/>
      <c r="I6" s="157"/>
      <c r="M6" s="154"/>
      <c r="N6" s="154"/>
      <c r="O6" s="154"/>
    </row>
    <row r="7" spans="1:21" ht="18">
      <c r="A7" s="75" t="s">
        <v>1</v>
      </c>
      <c r="B7" s="188" t="s">
        <v>232</v>
      </c>
    </row>
    <row r="9" spans="1:21" ht="13.5" thickBot="1">
      <c r="A9" s="83"/>
      <c r="B9" s="83"/>
      <c r="C9" s="83"/>
      <c r="D9" s="83"/>
      <c r="E9" s="83"/>
      <c r="F9" s="83"/>
      <c r="G9" s="83"/>
      <c r="H9" s="83"/>
      <c r="I9" s="83"/>
      <c r="J9" s="83"/>
      <c r="K9" s="83"/>
      <c r="L9" s="83"/>
      <c r="M9" s="83"/>
      <c r="N9" s="83"/>
      <c r="P9" s="83"/>
      <c r="Q9" s="83"/>
      <c r="R9" s="83"/>
    </row>
    <row r="10" spans="1:21" ht="13.5" thickBot="1">
      <c r="A10" s="85"/>
      <c r="B10" s="1463" t="s">
        <v>89</v>
      </c>
      <c r="C10" s="1464"/>
      <c r="D10" s="1464"/>
      <c r="E10" s="1464"/>
      <c r="F10" s="1465"/>
      <c r="G10" s="1449" t="s">
        <v>233</v>
      </c>
      <c r="H10" s="1450"/>
      <c r="I10" s="86"/>
      <c r="J10" s="1451" t="s">
        <v>90</v>
      </c>
      <c r="K10" s="1452"/>
      <c r="L10" s="1452"/>
      <c r="M10" s="1453"/>
      <c r="N10" s="107" t="s">
        <v>233</v>
      </c>
      <c r="O10" s="83"/>
      <c r="P10" s="84"/>
      <c r="Q10" s="84"/>
      <c r="R10" s="84"/>
    </row>
    <row r="11" spans="1:21" ht="28.5" customHeight="1" thickBot="1">
      <c r="A11" s="87"/>
      <c r="B11" s="1454" t="s">
        <v>91</v>
      </c>
      <c r="C11" s="1455"/>
      <c r="D11" s="88"/>
      <c r="E11" s="1456" t="s">
        <v>92</v>
      </c>
      <c r="F11" s="1457"/>
      <c r="G11" s="1458"/>
      <c r="H11" s="1459"/>
      <c r="I11" s="89"/>
      <c r="J11" s="1460" t="s">
        <v>93</v>
      </c>
      <c r="K11" s="1461"/>
      <c r="L11" s="1461"/>
      <c r="M11" s="1462"/>
      <c r="N11" s="109"/>
      <c r="O11" s="91"/>
      <c r="P11" s="91"/>
      <c r="Q11" s="91"/>
      <c r="R11" s="91"/>
    </row>
    <row r="12" spans="1:21" ht="33.75" customHeight="1" thickBot="1">
      <c r="A12" s="92"/>
      <c r="B12" s="93"/>
      <c r="C12" s="94"/>
      <c r="D12" s="95"/>
      <c r="E12" s="95"/>
      <c r="F12" s="95"/>
      <c r="G12" s="95"/>
      <c r="H12" s="96"/>
      <c r="I12" s="86"/>
      <c r="J12" s="97" t="s">
        <v>94</v>
      </c>
      <c r="K12" s="1438" t="s">
        <v>95</v>
      </c>
      <c r="L12" s="1439"/>
      <c r="M12" s="1440"/>
      <c r="N12" s="90"/>
      <c r="O12" s="83"/>
      <c r="P12" s="83"/>
      <c r="Q12" s="83"/>
      <c r="R12" s="83"/>
    </row>
    <row r="13" spans="1:21" ht="13.5" thickBot="1">
      <c r="A13" s="92"/>
      <c r="B13" s="1441" t="s">
        <v>96</v>
      </c>
      <c r="C13" s="1442"/>
      <c r="D13" s="1442"/>
      <c r="E13" s="1442"/>
      <c r="F13" s="1443"/>
      <c r="G13" s="1444" t="s">
        <v>234</v>
      </c>
      <c r="H13" s="1445"/>
      <c r="I13" s="86"/>
      <c r="J13" s="98" t="s">
        <v>97</v>
      </c>
      <c r="K13" s="1446" t="s">
        <v>98</v>
      </c>
      <c r="L13" s="1447"/>
      <c r="M13" s="1448"/>
      <c r="N13" s="99"/>
      <c r="O13" s="1476" t="s">
        <v>99</v>
      </c>
      <c r="P13" s="1477"/>
      <c r="Q13" s="1478"/>
      <c r="R13" s="83"/>
    </row>
    <row r="14" spans="1:21" ht="27.75" customHeight="1" thickBot="1">
      <c r="A14" s="108"/>
      <c r="B14" s="1479" t="s">
        <v>62</v>
      </c>
      <c r="C14" s="1480"/>
      <c r="D14" s="1481"/>
      <c r="E14" s="1479" t="s">
        <v>233</v>
      </c>
      <c r="F14" s="1481"/>
      <c r="G14" s="1482" t="s">
        <v>100</v>
      </c>
      <c r="H14" s="1483"/>
      <c r="I14" s="100"/>
      <c r="J14" s="762" t="s">
        <v>101</v>
      </c>
      <c r="K14" s="101" t="s">
        <v>102</v>
      </c>
      <c r="L14" s="1484" t="s">
        <v>103</v>
      </c>
      <c r="M14" s="1485"/>
      <c r="N14" s="762" t="s">
        <v>101</v>
      </c>
      <c r="O14" s="103" t="s">
        <v>102</v>
      </c>
      <c r="P14" s="1486" t="s">
        <v>103</v>
      </c>
      <c r="Q14" s="1487"/>
      <c r="R14" s="83"/>
    </row>
    <row r="15" spans="1:21">
      <c r="A15" s="1488"/>
      <c r="B15" s="1489" t="s">
        <v>71</v>
      </c>
      <c r="C15" s="1490"/>
      <c r="D15" s="1490"/>
      <c r="E15" s="1491">
        <v>0</v>
      </c>
      <c r="F15" s="1491"/>
      <c r="G15" s="1492">
        <f>E15</f>
        <v>0</v>
      </c>
      <c r="H15" s="1492"/>
      <c r="I15" s="104"/>
      <c r="J15" s="102"/>
      <c r="K15" s="105"/>
      <c r="L15" s="1435"/>
      <c r="M15" s="1436"/>
      <c r="N15" s="102"/>
      <c r="O15" s="106"/>
      <c r="P15" s="1435"/>
      <c r="Q15" s="1436"/>
      <c r="R15" s="83"/>
    </row>
    <row r="16" spans="1:21" ht="13.5" thickBot="1">
      <c r="A16" s="1488"/>
      <c r="B16" s="1493" t="s">
        <v>72</v>
      </c>
      <c r="C16" s="1494"/>
      <c r="D16" s="1494"/>
      <c r="E16" s="1495">
        <v>0</v>
      </c>
      <c r="F16" s="1495"/>
      <c r="G16" s="1495">
        <f>E16</f>
        <v>0</v>
      </c>
      <c r="H16" s="1495"/>
      <c r="I16" s="104"/>
      <c r="J16" s="102"/>
      <c r="K16" s="105"/>
      <c r="L16" s="1435"/>
      <c r="M16" s="1436"/>
      <c r="N16" s="102"/>
      <c r="O16" s="106"/>
      <c r="P16" s="1435"/>
      <c r="Q16" s="1436"/>
      <c r="R16" s="83"/>
    </row>
    <row r="19" spans="1:23" ht="34.5" customHeight="1">
      <c r="A19" s="186" t="s">
        <v>3</v>
      </c>
      <c r="B19" s="1524" t="s">
        <v>235</v>
      </c>
      <c r="C19" s="1524"/>
      <c r="D19" s="1524"/>
      <c r="E19" s="1524"/>
      <c r="F19" s="1524"/>
      <c r="G19" s="1524"/>
      <c r="H19" s="1524"/>
      <c r="I19" s="1524"/>
      <c r="J19" s="1524"/>
      <c r="K19" s="1524"/>
      <c r="L19" s="1524"/>
      <c r="M19" s="1524"/>
      <c r="N19" s="1524"/>
      <c r="O19" s="1524"/>
      <c r="P19" s="1524"/>
      <c r="Q19" s="1524"/>
      <c r="R19" s="1524"/>
      <c r="S19" s="1524"/>
      <c r="T19" s="1524"/>
    </row>
    <row r="20" spans="1:23" ht="13.5" thickBot="1"/>
    <row r="21" spans="1:23" ht="14.25" thickTop="1" thickBot="1">
      <c r="B21" s="1517" t="s">
        <v>5</v>
      </c>
      <c r="C21" s="1518"/>
      <c r="D21" s="1466" t="s">
        <v>233</v>
      </c>
      <c r="E21" s="1467"/>
      <c r="F21" s="1468"/>
      <c r="G21" s="1469" t="s">
        <v>61</v>
      </c>
      <c r="H21" s="1470"/>
      <c r="I21" s="1471" t="s">
        <v>62</v>
      </c>
      <c r="J21" s="1472"/>
      <c r="K21" s="1473" t="s">
        <v>63</v>
      </c>
      <c r="L21" s="1474"/>
      <c r="M21" s="1474"/>
      <c r="N21" s="1474"/>
      <c r="O21" s="1474"/>
      <c r="P21" s="1474"/>
      <c r="Q21" s="1474"/>
      <c r="R21" s="1474"/>
      <c r="S21" s="1474"/>
      <c r="T21" s="1474"/>
      <c r="U21" s="1474"/>
      <c r="V21" s="1474"/>
      <c r="W21" s="1475"/>
    </row>
    <row r="22" spans="1:23" ht="24.75" thickBot="1">
      <c r="B22" s="110" t="s">
        <v>65</v>
      </c>
      <c r="C22" s="111" t="s">
        <v>102</v>
      </c>
      <c r="D22" s="160" t="s">
        <v>236</v>
      </c>
      <c r="E22" s="1496" t="s">
        <v>68</v>
      </c>
      <c r="F22" s="1497"/>
      <c r="G22" s="113" t="s">
        <v>69</v>
      </c>
      <c r="H22" s="114" t="s">
        <v>70</v>
      </c>
      <c r="I22" s="113" t="s">
        <v>71</v>
      </c>
      <c r="J22" s="113" t="s">
        <v>72</v>
      </c>
      <c r="K22" s="114" t="s">
        <v>73</v>
      </c>
      <c r="L22" s="114" t="s">
        <v>74</v>
      </c>
      <c r="M22" s="114" t="s">
        <v>75</v>
      </c>
      <c r="N22" s="114" t="s">
        <v>76</v>
      </c>
      <c r="O22" s="114" t="s">
        <v>77</v>
      </c>
      <c r="P22" s="114" t="s">
        <v>78</v>
      </c>
      <c r="Q22" s="114" t="s">
        <v>79</v>
      </c>
      <c r="R22" s="114" t="s">
        <v>80</v>
      </c>
      <c r="S22" s="114" t="s">
        <v>81</v>
      </c>
      <c r="T22" s="114" t="s">
        <v>82</v>
      </c>
      <c r="U22" s="114" t="s">
        <v>83</v>
      </c>
      <c r="V22" s="114" t="s">
        <v>84</v>
      </c>
      <c r="W22" s="114" t="s">
        <v>72</v>
      </c>
    </row>
    <row r="23" spans="1:23" ht="26.25" customHeight="1">
      <c r="B23" s="115">
        <v>1</v>
      </c>
      <c r="C23" s="116">
        <v>100</v>
      </c>
      <c r="D23" s="117"/>
      <c r="E23" s="1498" t="s">
        <v>237</v>
      </c>
      <c r="F23" s="1499"/>
      <c r="G23" s="118">
        <f t="shared" ref="G23:G25" si="0">SUM(I23:J23)</f>
        <v>0</v>
      </c>
      <c r="H23" s="119">
        <f t="shared" ref="H23:H25" si="1">SUM(K23:W23)</f>
        <v>250</v>
      </c>
      <c r="I23" s="120"/>
      <c r="J23" s="121"/>
      <c r="K23" s="122"/>
      <c r="L23" s="123"/>
      <c r="M23" s="123"/>
      <c r="N23" s="123"/>
      <c r="O23" s="123"/>
      <c r="P23" s="123"/>
      <c r="Q23" s="123"/>
      <c r="R23" s="123"/>
      <c r="S23" s="123"/>
      <c r="T23" s="123"/>
      <c r="U23" s="124"/>
      <c r="V23" s="124"/>
      <c r="W23" s="125">
        <v>250</v>
      </c>
    </row>
    <row r="24" spans="1:23" ht="26.25" customHeight="1">
      <c r="B24" s="126">
        <v>2</v>
      </c>
      <c r="C24" s="127">
        <v>101</v>
      </c>
      <c r="D24" s="161" t="s">
        <v>64</v>
      </c>
      <c r="E24" s="1432" t="s">
        <v>238</v>
      </c>
      <c r="F24" s="1433"/>
      <c r="G24" s="118">
        <f>SUM(I24:J24)</f>
        <v>0</v>
      </c>
      <c r="H24" s="119">
        <f t="shared" si="1"/>
        <v>300</v>
      </c>
      <c r="I24" s="129"/>
      <c r="J24" s="130"/>
      <c r="K24" s="131"/>
      <c r="L24" s="132"/>
      <c r="M24" s="132"/>
      <c r="N24" s="132"/>
      <c r="O24" s="132"/>
      <c r="P24" s="132"/>
      <c r="Q24" s="132"/>
      <c r="R24" s="132"/>
      <c r="S24" s="132"/>
      <c r="T24" s="132"/>
      <c r="U24" s="133"/>
      <c r="V24" s="133"/>
      <c r="W24" s="134">
        <v>300</v>
      </c>
    </row>
    <row r="25" spans="1:23">
      <c r="B25" s="126"/>
      <c r="C25" s="127"/>
      <c r="D25" s="128"/>
      <c r="E25" s="1432"/>
      <c r="F25" s="1433"/>
      <c r="G25" s="118">
        <f t="shared" si="0"/>
        <v>0</v>
      </c>
      <c r="H25" s="119">
        <f t="shared" si="1"/>
        <v>0</v>
      </c>
      <c r="I25" s="135"/>
      <c r="J25" s="130"/>
      <c r="K25" s="131"/>
      <c r="L25" s="132"/>
      <c r="M25" s="132"/>
      <c r="N25" s="132"/>
      <c r="O25" s="132"/>
      <c r="P25" s="132"/>
      <c r="Q25" s="132"/>
      <c r="R25" s="132"/>
      <c r="S25" s="132"/>
      <c r="T25" s="132"/>
      <c r="U25" s="133"/>
      <c r="V25" s="133"/>
      <c r="W25" s="134"/>
    </row>
    <row r="27" spans="1:23">
      <c r="B27" s="4"/>
    </row>
    <row r="28" spans="1:23" ht="47.25" customHeight="1">
      <c r="A28" s="186" t="s">
        <v>14</v>
      </c>
      <c r="B28" s="1434" t="s">
        <v>239</v>
      </c>
      <c r="C28" s="1434"/>
      <c r="D28" s="1434"/>
      <c r="E28" s="1434"/>
      <c r="F28" s="1434"/>
      <c r="G28" s="1434"/>
      <c r="H28" s="1434"/>
      <c r="I28" s="1434"/>
      <c r="J28" s="1434"/>
      <c r="K28" s="1434"/>
      <c r="L28" s="1434"/>
      <c r="M28" s="1434"/>
      <c r="N28" s="1434"/>
      <c r="O28" s="1434"/>
      <c r="P28" s="1434"/>
      <c r="Q28" s="1434"/>
      <c r="R28" s="1434"/>
      <c r="S28" s="1434"/>
      <c r="T28" s="1434"/>
      <c r="U28" s="1434"/>
      <c r="V28" s="1434"/>
      <c r="W28" s="1434"/>
    </row>
    <row r="29" spans="1:23">
      <c r="G29" s="5"/>
    </row>
    <row r="30" spans="1:23" ht="13.5" thickBot="1">
      <c r="B30" s="5"/>
      <c r="C30" s="5"/>
      <c r="D30" s="5"/>
      <c r="E30" s="5"/>
      <c r="F30" s="5"/>
      <c r="G30" s="5"/>
      <c r="H30" s="5"/>
      <c r="I30" s="5"/>
    </row>
    <row r="31" spans="1:23" ht="13.5" thickBot="1">
      <c r="B31" s="1507" t="s">
        <v>90</v>
      </c>
      <c r="C31" s="1508"/>
      <c r="D31" s="1508"/>
      <c r="E31" s="1509"/>
      <c r="F31" s="136" t="s">
        <v>233</v>
      </c>
      <c r="G31" s="5"/>
      <c r="H31" s="6"/>
      <c r="I31" s="6"/>
    </row>
    <row r="32" spans="1:23" ht="19.5" customHeight="1" thickBot="1">
      <c r="B32" s="1510" t="s">
        <v>93</v>
      </c>
      <c r="C32" s="990"/>
      <c r="D32" s="990"/>
      <c r="E32" s="991"/>
      <c r="F32" s="162"/>
      <c r="G32" s="163"/>
      <c r="H32" s="10"/>
      <c r="I32" s="10"/>
      <c r="M32" s="310"/>
      <c r="N32" s="310"/>
      <c r="O32" s="310"/>
    </row>
    <row r="33" spans="1:23" ht="29.25" customHeight="1" thickBot="1">
      <c r="B33" s="613" t="s">
        <v>94</v>
      </c>
      <c r="C33" s="1510" t="s">
        <v>95</v>
      </c>
      <c r="D33" s="1511"/>
      <c r="E33" s="1512"/>
      <c r="F33" s="137"/>
      <c r="G33" s="5"/>
      <c r="H33" s="5"/>
      <c r="I33" s="5"/>
    </row>
    <row r="34" spans="1:23" ht="13.5" thickBot="1">
      <c r="B34" s="138" t="s">
        <v>97</v>
      </c>
      <c r="C34" s="1513" t="s">
        <v>98</v>
      </c>
      <c r="D34" s="1514"/>
      <c r="E34" s="1515"/>
      <c r="F34" s="7"/>
      <c r="G34" s="5"/>
      <c r="H34" s="5"/>
      <c r="I34" s="5"/>
    </row>
    <row r="35" spans="1:23" ht="24.75" thickBot="1">
      <c r="B35" s="762" t="s">
        <v>101</v>
      </c>
      <c r="C35" s="139" t="s">
        <v>102</v>
      </c>
      <c r="D35" s="1516" t="s">
        <v>103</v>
      </c>
      <c r="E35" s="1004"/>
      <c r="F35" s="8"/>
      <c r="G35" s="5"/>
      <c r="H35" s="5"/>
      <c r="I35" s="5"/>
    </row>
    <row r="36" spans="1:23">
      <c r="B36" s="8"/>
      <c r="C36" s="311">
        <v>100</v>
      </c>
      <c r="D36" s="1505">
        <v>250</v>
      </c>
      <c r="E36" s="1506"/>
      <c r="F36" s="8"/>
      <c r="G36" s="5"/>
      <c r="H36" s="5"/>
      <c r="I36" s="5"/>
    </row>
    <row r="37" spans="1:23">
      <c r="B37" s="8"/>
      <c r="C37" s="140"/>
      <c r="D37" s="1503"/>
      <c r="E37" s="1504"/>
      <c r="F37" s="8"/>
      <c r="G37" s="5"/>
      <c r="H37" s="5"/>
      <c r="I37" s="5"/>
    </row>
    <row r="38" spans="1:23" ht="13.5" thickBot="1">
      <c r="B38" s="8"/>
      <c r="C38" s="140"/>
      <c r="D38" s="1503"/>
      <c r="E38" s="1504"/>
      <c r="F38" s="8"/>
      <c r="G38" s="5"/>
      <c r="H38" s="5"/>
      <c r="I38" s="5"/>
    </row>
    <row r="39" spans="1:23" ht="13.5" thickBot="1">
      <c r="B39" s="8"/>
      <c r="C39" s="1500" t="s">
        <v>112</v>
      </c>
      <c r="D39" s="1501"/>
      <c r="E39" s="1502"/>
      <c r="F39" s="141">
        <f>SUM(D36:E38)</f>
        <v>250</v>
      </c>
      <c r="G39" s="5"/>
      <c r="H39" s="5"/>
      <c r="I39" s="5"/>
    </row>
    <row r="40" spans="1:23">
      <c r="G40" s="5"/>
      <c r="H40" s="5"/>
      <c r="I40" s="5"/>
    </row>
    <row r="41" spans="1:23">
      <c r="G41" s="5"/>
      <c r="H41" s="5"/>
      <c r="I41" s="5"/>
    </row>
    <row r="42" spans="1:23" ht="18">
      <c r="A42" s="75" t="s">
        <v>33</v>
      </c>
      <c r="B42" s="188" t="s">
        <v>240</v>
      </c>
    </row>
    <row r="43" spans="1:23" ht="13.5" thickBot="1"/>
    <row r="44" spans="1:23" ht="14.25" thickTop="1" thickBot="1">
      <c r="B44" s="1517" t="s">
        <v>5</v>
      </c>
      <c r="C44" s="1518"/>
      <c r="D44" s="1466" t="s">
        <v>233</v>
      </c>
      <c r="E44" s="1467"/>
      <c r="F44" s="1468"/>
      <c r="G44" s="1469" t="s">
        <v>61</v>
      </c>
      <c r="H44" s="1470"/>
      <c r="I44" s="1471" t="s">
        <v>62</v>
      </c>
      <c r="J44" s="1472"/>
      <c r="K44" s="1473" t="s">
        <v>63</v>
      </c>
      <c r="L44" s="1474"/>
      <c r="M44" s="1474"/>
      <c r="N44" s="1474"/>
      <c r="O44" s="1474"/>
      <c r="P44" s="1474"/>
      <c r="Q44" s="1474"/>
      <c r="R44" s="1474"/>
      <c r="S44" s="1474"/>
      <c r="T44" s="1474"/>
      <c r="U44" s="1474"/>
      <c r="V44" s="1474"/>
      <c r="W44" s="1475"/>
    </row>
    <row r="45" spans="1:23" ht="24.75" thickBot="1">
      <c r="B45" s="110" t="s">
        <v>65</v>
      </c>
      <c r="C45" s="111" t="s">
        <v>102</v>
      </c>
      <c r="D45" s="112" t="s">
        <v>241</v>
      </c>
      <c r="E45" s="1496" t="s">
        <v>68</v>
      </c>
      <c r="F45" s="1497"/>
      <c r="G45" s="113" t="s">
        <v>69</v>
      </c>
      <c r="H45" s="114" t="s">
        <v>70</v>
      </c>
      <c r="I45" s="113" t="s">
        <v>71</v>
      </c>
      <c r="J45" s="113" t="s">
        <v>72</v>
      </c>
      <c r="K45" s="114" t="s">
        <v>73</v>
      </c>
      <c r="L45" s="114" t="s">
        <v>74</v>
      </c>
      <c r="M45" s="114" t="s">
        <v>75</v>
      </c>
      <c r="N45" s="114" t="s">
        <v>76</v>
      </c>
      <c r="O45" s="114" t="s">
        <v>77</v>
      </c>
      <c r="P45" s="114" t="s">
        <v>78</v>
      </c>
      <c r="Q45" s="114" t="s">
        <v>79</v>
      </c>
      <c r="R45" s="114" t="s">
        <v>80</v>
      </c>
      <c r="S45" s="114" t="s">
        <v>81</v>
      </c>
      <c r="T45" s="114" t="s">
        <v>82</v>
      </c>
      <c r="U45" s="114" t="s">
        <v>83</v>
      </c>
      <c r="V45" s="114" t="s">
        <v>84</v>
      </c>
      <c r="W45" s="114" t="s">
        <v>72</v>
      </c>
    </row>
    <row r="46" spans="1:23" s="165" customFormat="1" ht="21.75" customHeight="1">
      <c r="B46" s="126">
        <v>15</v>
      </c>
      <c r="C46" s="166"/>
      <c r="D46" s="161"/>
      <c r="E46" s="1519" t="s">
        <v>242</v>
      </c>
      <c r="F46" s="1520"/>
      <c r="G46" s="167">
        <f>SUM(I46:J46)</f>
        <v>5000</v>
      </c>
      <c r="H46" s="168">
        <f t="shared" ref="H46:H47" si="2">SUM(K46:W46)</f>
        <v>0</v>
      </c>
      <c r="I46" s="164">
        <v>5000</v>
      </c>
      <c r="J46" s="169"/>
      <c r="K46" s="170"/>
      <c r="L46" s="171"/>
      <c r="M46" s="171"/>
      <c r="N46" s="171"/>
      <c r="O46" s="171"/>
      <c r="P46" s="171"/>
      <c r="Q46" s="171"/>
      <c r="R46" s="171"/>
      <c r="S46" s="171"/>
      <c r="T46" s="171"/>
      <c r="U46" s="172"/>
      <c r="V46" s="172"/>
      <c r="W46" s="173"/>
    </row>
    <row r="47" spans="1:23">
      <c r="B47" s="126"/>
      <c r="C47" s="127"/>
      <c r="D47" s="128"/>
      <c r="E47" s="1432"/>
      <c r="F47" s="1433"/>
      <c r="G47" s="118">
        <f t="shared" ref="G47" si="3">SUM(I47:J47)</f>
        <v>0</v>
      </c>
      <c r="H47" s="119">
        <f t="shared" si="2"/>
        <v>0</v>
      </c>
      <c r="I47" s="135"/>
      <c r="J47" s="130"/>
      <c r="K47" s="131"/>
      <c r="L47" s="132"/>
      <c r="M47" s="132"/>
      <c r="N47" s="132"/>
      <c r="O47" s="132"/>
      <c r="P47" s="132"/>
      <c r="Q47" s="132"/>
      <c r="R47" s="132"/>
      <c r="S47" s="132"/>
      <c r="T47" s="132"/>
      <c r="U47" s="133"/>
      <c r="V47" s="133"/>
      <c r="W47" s="134"/>
    </row>
    <row r="49" spans="1:23">
      <c r="B49" s="4"/>
    </row>
    <row r="50" spans="1:23" ht="18">
      <c r="A50" s="75" t="s">
        <v>243</v>
      </c>
      <c r="B50" s="188" t="s">
        <v>244</v>
      </c>
    </row>
    <row r="51" spans="1:23" ht="13.5" thickBot="1"/>
    <row r="52" spans="1:23" ht="14.25" thickTop="1" thickBot="1">
      <c r="B52" s="1517" t="s">
        <v>5</v>
      </c>
      <c r="C52" s="1518"/>
      <c r="D52" s="1466" t="s">
        <v>233</v>
      </c>
      <c r="E52" s="1467"/>
      <c r="F52" s="1468"/>
      <c r="G52" s="1469" t="s">
        <v>61</v>
      </c>
      <c r="H52" s="1470"/>
      <c r="I52" s="1471" t="s">
        <v>62</v>
      </c>
      <c r="J52" s="1472"/>
      <c r="K52" s="1473" t="s">
        <v>63</v>
      </c>
      <c r="L52" s="1474"/>
      <c r="M52" s="1474"/>
      <c r="N52" s="1474"/>
      <c r="O52" s="1474"/>
      <c r="P52" s="1474"/>
      <c r="Q52" s="1474"/>
      <c r="R52" s="1474"/>
      <c r="S52" s="1474"/>
      <c r="T52" s="1474"/>
      <c r="U52" s="1474"/>
      <c r="V52" s="1474"/>
      <c r="W52" s="1475"/>
    </row>
    <row r="53" spans="1:23" ht="24.75" thickBot="1">
      <c r="B53" s="110" t="s">
        <v>65</v>
      </c>
      <c r="C53" s="111" t="s">
        <v>102</v>
      </c>
      <c r="D53" s="112" t="s">
        <v>241</v>
      </c>
      <c r="E53" s="1496" t="s">
        <v>68</v>
      </c>
      <c r="F53" s="1497"/>
      <c r="G53" s="113" t="s">
        <v>69</v>
      </c>
      <c r="H53" s="114" t="s">
        <v>70</v>
      </c>
      <c r="I53" s="113" t="s">
        <v>71</v>
      </c>
      <c r="J53" s="113" t="s">
        <v>72</v>
      </c>
      <c r="K53" s="114" t="s">
        <v>73</v>
      </c>
      <c r="L53" s="114" t="s">
        <v>74</v>
      </c>
      <c r="M53" s="114" t="s">
        <v>75</v>
      </c>
      <c r="N53" s="114" t="s">
        <v>76</v>
      </c>
      <c r="O53" s="114" t="s">
        <v>77</v>
      </c>
      <c r="P53" s="114" t="s">
        <v>78</v>
      </c>
      <c r="Q53" s="114" t="s">
        <v>79</v>
      </c>
      <c r="R53" s="114" t="s">
        <v>80</v>
      </c>
      <c r="S53" s="114" t="s">
        <v>81</v>
      </c>
      <c r="T53" s="114" t="s">
        <v>82</v>
      </c>
      <c r="U53" s="114" t="s">
        <v>83</v>
      </c>
      <c r="V53" s="114" t="s">
        <v>84</v>
      </c>
      <c r="W53" s="114" t="s">
        <v>72</v>
      </c>
    </row>
    <row r="54" spans="1:23">
      <c r="B54" s="115">
        <v>31</v>
      </c>
      <c r="C54" s="116"/>
      <c r="D54" s="117"/>
      <c r="E54" s="1558" t="s">
        <v>245</v>
      </c>
      <c r="F54" s="1559"/>
      <c r="G54" s="167">
        <f t="shared" ref="G54" si="4">SUM(I54:J54)</f>
        <v>0</v>
      </c>
      <c r="H54" s="168">
        <f t="shared" ref="H54:H56" si="5">SUM(K54:W54)</f>
        <v>12</v>
      </c>
      <c r="I54" s="174"/>
      <c r="J54" s="175"/>
      <c r="K54" s="122"/>
      <c r="L54" s="123"/>
      <c r="M54" s="123"/>
      <c r="N54" s="176">
        <v>12</v>
      </c>
      <c r="O54" s="123"/>
      <c r="P54" s="123"/>
      <c r="Q54" s="123"/>
      <c r="R54" s="123"/>
      <c r="S54" s="123"/>
      <c r="T54" s="123"/>
      <c r="U54" s="124"/>
      <c r="V54" s="124"/>
      <c r="W54" s="125"/>
    </row>
    <row r="55" spans="1:23">
      <c r="B55" s="126">
        <v>31</v>
      </c>
      <c r="C55" s="127"/>
      <c r="D55" s="128"/>
      <c r="E55" s="1519" t="s">
        <v>246</v>
      </c>
      <c r="F55" s="1520"/>
      <c r="G55" s="167">
        <f>SUM(I55:J55)</f>
        <v>15</v>
      </c>
      <c r="H55" s="168">
        <f t="shared" si="5"/>
        <v>0</v>
      </c>
      <c r="I55" s="164"/>
      <c r="J55" s="169">
        <v>15</v>
      </c>
      <c r="K55" s="131"/>
      <c r="L55" s="132"/>
      <c r="M55" s="132"/>
      <c r="N55" s="132"/>
      <c r="O55" s="132"/>
      <c r="P55" s="132"/>
      <c r="Q55" s="132"/>
      <c r="R55" s="132"/>
      <c r="S55" s="132"/>
      <c r="T55" s="132"/>
      <c r="U55" s="133"/>
      <c r="V55" s="133"/>
      <c r="W55" s="134"/>
    </row>
    <row r="56" spans="1:23">
      <c r="B56" s="126"/>
      <c r="C56" s="127"/>
      <c r="D56" s="128"/>
      <c r="E56" s="1432"/>
      <c r="F56" s="1433"/>
      <c r="G56" s="118">
        <f t="shared" ref="G56" si="6">SUM(I56:J56)</f>
        <v>0</v>
      </c>
      <c r="H56" s="119">
        <f t="shared" si="5"/>
        <v>0</v>
      </c>
      <c r="I56" s="135"/>
      <c r="J56" s="130"/>
      <c r="K56" s="131"/>
      <c r="L56" s="132"/>
      <c r="M56" s="132"/>
      <c r="N56" s="132"/>
      <c r="O56" s="132"/>
      <c r="P56" s="132"/>
      <c r="Q56" s="132"/>
      <c r="R56" s="132"/>
      <c r="S56" s="132"/>
      <c r="T56" s="132"/>
      <c r="U56" s="133"/>
      <c r="V56" s="133"/>
      <c r="W56" s="134"/>
    </row>
    <row r="59" spans="1:23" ht="34.5" customHeight="1">
      <c r="A59" s="186" t="s">
        <v>247</v>
      </c>
      <c r="B59" s="1434" t="s">
        <v>248</v>
      </c>
      <c r="C59" s="1434"/>
      <c r="D59" s="1434"/>
      <c r="E59" s="1434"/>
      <c r="F59" s="1434"/>
      <c r="G59" s="1434"/>
      <c r="H59" s="1434"/>
      <c r="I59" s="1434"/>
      <c r="J59" s="1434"/>
      <c r="K59" s="1434"/>
      <c r="L59" s="1434"/>
      <c r="M59" s="1434"/>
      <c r="N59" s="1434"/>
      <c r="O59" s="1434"/>
      <c r="P59" s="1434"/>
      <c r="Q59" s="1434"/>
      <c r="R59" s="1434"/>
      <c r="S59" s="1434"/>
      <c r="T59" s="1434"/>
      <c r="U59" s="1434"/>
      <c r="V59" s="1434"/>
      <c r="W59" s="1434"/>
    </row>
    <row r="61" spans="1:23" ht="13.5" thickBot="1">
      <c r="B61" s="142"/>
      <c r="C61" s="1525"/>
      <c r="D61" s="1526"/>
      <c r="E61" s="9"/>
      <c r="F61" s="143"/>
      <c r="G61" s="1527"/>
      <c r="H61" s="1528"/>
      <c r="I61" s="5"/>
      <c r="N61" s="5"/>
      <c r="W61" s="5"/>
    </row>
    <row r="62" spans="1:23" ht="13.5" thickBot="1">
      <c r="B62" s="1529" t="s">
        <v>112</v>
      </c>
      <c r="C62" s="1530"/>
      <c r="D62" s="1531"/>
      <c r="E62" s="144">
        <v>250</v>
      </c>
      <c r="F62" s="1529" t="s">
        <v>113</v>
      </c>
      <c r="G62" s="1530"/>
      <c r="H62" s="1531"/>
      <c r="I62" s="145">
        <f>SUM(T40:U61)</f>
        <v>0</v>
      </c>
      <c r="N62" s="5"/>
      <c r="W62" s="5"/>
    </row>
    <row r="63" spans="1:23" ht="13.5" thickBot="1">
      <c r="B63" s="1532" t="s">
        <v>249</v>
      </c>
      <c r="C63" s="1533"/>
      <c r="D63" s="1534"/>
      <c r="E63" s="177" t="s">
        <v>234</v>
      </c>
      <c r="F63" s="5"/>
      <c r="G63" s="5"/>
      <c r="H63" s="5"/>
      <c r="I63" s="5"/>
      <c r="N63" s="5"/>
      <c r="W63" s="5"/>
    </row>
    <row r="64" spans="1:23">
      <c r="B64" s="1540" t="s">
        <v>250</v>
      </c>
      <c r="C64" s="1541"/>
      <c r="D64" s="1541"/>
      <c r="E64" s="1542"/>
      <c r="F64" s="5"/>
      <c r="G64" s="5"/>
      <c r="H64" s="5"/>
      <c r="I64" s="5"/>
      <c r="N64" s="5"/>
      <c r="W64" s="5"/>
    </row>
    <row r="65" spans="1:23">
      <c r="B65" s="1543"/>
      <c r="C65" s="1544"/>
      <c r="D65" s="1544"/>
      <c r="E65" s="1545"/>
      <c r="F65" s="5"/>
      <c r="G65" s="5"/>
      <c r="H65" s="5"/>
      <c r="I65" s="5"/>
      <c r="N65" s="146"/>
      <c r="W65" s="5"/>
    </row>
    <row r="66" spans="1:23" ht="30" customHeight="1" thickBot="1">
      <c r="B66" s="1546"/>
      <c r="C66" s="1547"/>
      <c r="D66" s="1547"/>
      <c r="E66" s="1548"/>
      <c r="F66" s="5"/>
      <c r="G66" s="5"/>
      <c r="H66" s="5"/>
      <c r="I66" s="5"/>
      <c r="N66" s="5"/>
      <c r="W66" s="5"/>
    </row>
    <row r="67" spans="1:23">
      <c r="B67" s="1560" t="s">
        <v>116</v>
      </c>
      <c r="C67" s="1561"/>
      <c r="D67" s="1562"/>
      <c r="E67" s="1538">
        <v>-72</v>
      </c>
      <c r="F67" s="5"/>
      <c r="G67" s="5"/>
      <c r="H67" s="5"/>
      <c r="I67" s="5"/>
      <c r="N67" s="5"/>
      <c r="W67" s="5"/>
    </row>
    <row r="68" spans="1:23" ht="23.25" customHeight="1" thickBot="1">
      <c r="B68" s="1563" t="s">
        <v>118</v>
      </c>
      <c r="C68" s="1564"/>
      <c r="D68" s="1565"/>
      <c r="E68" s="1539"/>
      <c r="F68" s="5"/>
      <c r="G68" s="5"/>
      <c r="H68" s="5"/>
      <c r="I68" s="5"/>
      <c r="N68" s="5"/>
      <c r="W68" s="5"/>
    </row>
    <row r="69" spans="1:23">
      <c r="B69" s="5"/>
      <c r="C69" s="5"/>
      <c r="D69" s="5"/>
      <c r="E69" s="5"/>
      <c r="F69" s="5"/>
      <c r="G69" s="5"/>
      <c r="H69" s="5"/>
      <c r="I69" s="5"/>
      <c r="N69" s="5"/>
      <c r="W69" s="5"/>
    </row>
    <row r="71" spans="1:23" ht="18">
      <c r="A71" s="75" t="s">
        <v>251</v>
      </c>
      <c r="B71" s="1549" t="s">
        <v>252</v>
      </c>
      <c r="C71" s="1549"/>
      <c r="D71" s="1549"/>
      <c r="E71" s="1549"/>
      <c r="F71" s="1549"/>
      <c r="G71" s="1549"/>
      <c r="H71" s="1549"/>
      <c r="I71" s="1549"/>
      <c r="J71" s="1549"/>
      <c r="K71" s="1549"/>
      <c r="L71" s="1549"/>
      <c r="M71" s="1549"/>
      <c r="N71" s="1549"/>
      <c r="O71" s="1549"/>
      <c r="P71" s="1549"/>
      <c r="Q71" s="1549"/>
      <c r="R71" s="1549"/>
      <c r="S71" s="1549"/>
      <c r="T71" s="1549"/>
      <c r="U71" s="1549"/>
      <c r="V71" s="1549"/>
      <c r="W71" s="1549"/>
    </row>
    <row r="72" spans="1:23" ht="13.5" thickBot="1"/>
    <row r="73" spans="1:23" s="263" customFormat="1" ht="33" customHeight="1">
      <c r="B73" s="312" t="s">
        <v>148</v>
      </c>
      <c r="C73" s="313" t="s">
        <v>253</v>
      </c>
      <c r="E73" s="314" t="s">
        <v>254</v>
      </c>
      <c r="F73" s="314"/>
      <c r="G73" s="314"/>
      <c r="H73" s="264"/>
      <c r="J73" s="1555" t="s">
        <v>255</v>
      </c>
      <c r="K73" s="1556"/>
      <c r="L73" s="1556"/>
      <c r="M73" s="1556"/>
      <c r="N73" s="1556"/>
      <c r="O73" s="1556"/>
      <c r="P73" s="1557"/>
    </row>
    <row r="74" spans="1:23" s="263" customFormat="1" ht="24" customHeight="1">
      <c r="B74" s="315"/>
      <c r="C74" s="316"/>
      <c r="E74" s="314" t="s">
        <v>256</v>
      </c>
      <c r="F74" s="314"/>
      <c r="G74" s="314"/>
      <c r="H74" s="264"/>
      <c r="J74" s="1552" t="s">
        <v>257</v>
      </c>
      <c r="K74" s="1553"/>
      <c r="L74" s="1553"/>
      <c r="M74" s="1553"/>
      <c r="N74" s="1553"/>
      <c r="O74" s="1553"/>
      <c r="P74" s="1554"/>
    </row>
    <row r="75" spans="1:23" s="263" customFormat="1" ht="27.75" customHeight="1" thickBot="1">
      <c r="B75" s="315"/>
      <c r="C75" s="316"/>
      <c r="J75" s="1535" t="s">
        <v>258</v>
      </c>
      <c r="K75" s="1536"/>
      <c r="L75" s="1536"/>
      <c r="M75" s="1536"/>
      <c r="N75" s="1536"/>
      <c r="O75" s="1536"/>
      <c r="P75" s="1537"/>
    </row>
    <row r="76" spans="1:23" ht="15">
      <c r="B76" s="155"/>
      <c r="C76" s="217"/>
    </row>
    <row r="77" spans="1:23" ht="15.75">
      <c r="B77" s="182" t="s">
        <v>148</v>
      </c>
      <c r="C77" s="188" t="s">
        <v>259</v>
      </c>
      <c r="D77" s="147"/>
    </row>
    <row r="78" spans="1:23" ht="15.75">
      <c r="A78" s="4"/>
      <c r="B78" s="155"/>
      <c r="C78" s="150"/>
      <c r="D78" s="147"/>
    </row>
    <row r="79" spans="1:23" ht="15.75">
      <c r="B79" s="182" t="s">
        <v>148</v>
      </c>
      <c r="C79" s="188" t="s">
        <v>260</v>
      </c>
    </row>
    <row r="80" spans="1:23" ht="15">
      <c r="B80" s="155"/>
      <c r="C80" s="217"/>
    </row>
    <row r="81" spans="1:23" ht="15.75">
      <c r="B81" s="182" t="s">
        <v>148</v>
      </c>
      <c r="C81" s="188" t="s">
        <v>261</v>
      </c>
    </row>
    <row r="82" spans="1:23" ht="15">
      <c r="A82" s="4"/>
      <c r="B82" s="155"/>
      <c r="C82" s="217"/>
    </row>
    <row r="83" spans="1:23" ht="15.75">
      <c r="B83" s="182" t="s">
        <v>148</v>
      </c>
      <c r="C83" s="188" t="s">
        <v>262</v>
      </c>
    </row>
    <row r="84" spans="1:23" ht="17.25" customHeight="1">
      <c r="B84" s="155"/>
      <c r="C84" s="217"/>
      <c r="N84" s="178"/>
      <c r="O84" s="178"/>
      <c r="P84" s="178"/>
      <c r="Q84" s="178"/>
      <c r="R84" s="178"/>
      <c r="S84" s="178"/>
      <c r="T84" s="178"/>
      <c r="U84" s="178"/>
      <c r="V84" s="178"/>
      <c r="W84" s="178"/>
    </row>
    <row r="85" spans="1:23" ht="15.75">
      <c r="B85" s="182" t="s">
        <v>148</v>
      </c>
      <c r="C85" s="188" t="s">
        <v>263</v>
      </c>
      <c r="N85" s="179"/>
      <c r="O85" s="179"/>
      <c r="P85" s="179"/>
      <c r="Q85" s="179"/>
      <c r="R85" s="179"/>
      <c r="S85" s="179"/>
      <c r="T85" s="179"/>
      <c r="U85" s="179"/>
      <c r="V85" s="179"/>
      <c r="W85" s="179"/>
    </row>
    <row r="86" spans="1:23" ht="15">
      <c r="B86" s="182"/>
      <c r="C86" s="159"/>
      <c r="N86" s="179"/>
      <c r="O86" s="179"/>
      <c r="P86" s="179"/>
      <c r="Q86" s="179"/>
      <c r="R86" s="179"/>
      <c r="S86" s="179"/>
      <c r="T86" s="179"/>
      <c r="U86" s="179"/>
      <c r="V86" s="179"/>
      <c r="W86" s="179"/>
    </row>
    <row r="87" spans="1:23">
      <c r="N87" s="180"/>
      <c r="O87" s="180"/>
      <c r="P87" s="180"/>
      <c r="Q87" s="180"/>
      <c r="R87" s="180"/>
      <c r="S87" s="180"/>
      <c r="T87" s="180"/>
      <c r="U87" s="180"/>
      <c r="V87" s="180"/>
      <c r="W87" s="180"/>
    </row>
    <row r="88" spans="1:23" s="78" customFormat="1" ht="13.5" thickBot="1">
      <c r="N88" s="187"/>
      <c r="O88" s="187"/>
      <c r="P88" s="187"/>
      <c r="Q88" s="187"/>
      <c r="R88" s="187"/>
      <c r="S88" s="187"/>
      <c r="T88" s="187"/>
      <c r="U88" s="187"/>
      <c r="V88" s="187"/>
      <c r="W88" s="187"/>
    </row>
    <row r="89" spans="1:23" ht="33" customHeight="1">
      <c r="B89" s="149"/>
      <c r="D89" s="1521" t="s">
        <v>264</v>
      </c>
      <c r="E89" s="1521"/>
      <c r="F89" s="1521"/>
      <c r="G89" s="1521"/>
      <c r="H89" s="1521"/>
      <c r="I89" s="1521"/>
      <c r="J89" s="1521"/>
      <c r="K89" s="1521"/>
      <c r="N89" s="181"/>
      <c r="O89" s="181"/>
      <c r="P89" s="181"/>
      <c r="Q89" s="181"/>
      <c r="R89" s="181"/>
      <c r="S89" s="181"/>
      <c r="T89" s="181"/>
      <c r="U89" s="181"/>
      <c r="V89" s="181"/>
      <c r="W89" s="181"/>
    </row>
    <row r="92" spans="1:23" s="65" customFormat="1" ht="26.25" customHeight="1">
      <c r="B92" s="1550" t="s">
        <v>265</v>
      </c>
      <c r="C92" s="1550"/>
      <c r="D92" s="1550"/>
      <c r="E92" s="1550"/>
      <c r="F92" s="1550"/>
      <c r="G92" s="1550"/>
      <c r="H92" s="1550"/>
      <c r="I92" s="1550"/>
      <c r="J92" s="1550"/>
      <c r="K92" s="1550"/>
      <c r="L92" s="1550"/>
      <c r="M92" s="1550"/>
      <c r="N92" s="1550"/>
      <c r="O92" s="1550"/>
      <c r="P92" s="1550"/>
      <c r="Q92" s="1550"/>
      <c r="R92" s="1550"/>
      <c r="S92" s="1550"/>
      <c r="T92" s="1550"/>
      <c r="U92" s="1550"/>
      <c r="V92" s="1550"/>
      <c r="W92" s="1550"/>
    </row>
    <row r="93" spans="1:23" s="65" customFormat="1" ht="26.25" customHeight="1">
      <c r="B93" s="72" t="s">
        <v>266</v>
      </c>
      <c r="C93" s="72"/>
      <c r="D93" s="72"/>
      <c r="E93" s="72"/>
      <c r="F93" s="72"/>
      <c r="G93" s="72"/>
      <c r="H93" s="72"/>
      <c r="I93" s="72"/>
      <c r="J93" s="72"/>
      <c r="K93" s="72"/>
      <c r="L93" s="72"/>
      <c r="M93" s="72"/>
      <c r="N93" s="72"/>
      <c r="O93" s="72"/>
      <c r="P93" s="72"/>
      <c r="Q93" s="72"/>
      <c r="R93" s="72"/>
      <c r="S93" s="72"/>
      <c r="T93" s="317"/>
      <c r="U93" s="317"/>
      <c r="V93" s="317"/>
      <c r="W93" s="317"/>
    </row>
    <row r="94" spans="1:23" ht="15" customHeight="1">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s="263" customFormat="1" ht="27.75" customHeight="1">
      <c r="A95" s="262" t="s">
        <v>267</v>
      </c>
      <c r="B95" s="1551" t="s">
        <v>268</v>
      </c>
      <c r="C95" s="1551"/>
      <c r="D95" s="1551"/>
      <c r="E95" s="1551"/>
      <c r="F95" s="1551"/>
      <c r="G95" s="1551"/>
      <c r="H95" s="1551"/>
      <c r="I95" s="1551"/>
      <c r="J95" s="1551"/>
      <c r="K95" s="1551"/>
      <c r="L95" s="1551"/>
      <c r="M95" s="1551"/>
      <c r="N95" s="1551"/>
      <c r="O95" s="1551"/>
      <c r="P95" s="1551"/>
      <c r="Q95" s="1551"/>
      <c r="R95" s="1551"/>
      <c r="S95" s="1551"/>
      <c r="T95" s="1551"/>
      <c r="U95" s="1551"/>
      <c r="V95" s="1551"/>
      <c r="W95" s="1551"/>
    </row>
    <row r="96" spans="1:23" ht="17.25" customHeight="1" thickBot="1"/>
    <row r="97" spans="1:23" ht="14.25" thickTop="1" thickBot="1">
      <c r="B97" s="1517" t="s">
        <v>5</v>
      </c>
      <c r="C97" s="1518"/>
      <c r="D97" s="1466" t="s">
        <v>233</v>
      </c>
      <c r="E97" s="1467"/>
      <c r="F97" s="1468"/>
      <c r="G97" s="1469" t="s">
        <v>61</v>
      </c>
      <c r="H97" s="1470"/>
      <c r="I97" s="1471" t="s">
        <v>62</v>
      </c>
      <c r="J97" s="1472"/>
      <c r="K97" s="1473" t="s">
        <v>63</v>
      </c>
      <c r="L97" s="1474"/>
      <c r="M97" s="1474"/>
      <c r="N97" s="1474"/>
      <c r="O97" s="1474"/>
      <c r="P97" s="1474"/>
      <c r="Q97" s="1474"/>
      <c r="R97" s="1474"/>
      <c r="S97" s="1474"/>
      <c r="T97" s="1474"/>
      <c r="U97" s="1474"/>
      <c r="V97" s="1474"/>
      <c r="W97" s="1475"/>
    </row>
    <row r="98" spans="1:23" ht="26.25" customHeight="1" thickBot="1">
      <c r="B98" s="110" t="s">
        <v>65</v>
      </c>
      <c r="C98" s="111" t="s">
        <v>102</v>
      </c>
      <c r="D98" s="112" t="s">
        <v>241</v>
      </c>
      <c r="E98" s="1496" t="s">
        <v>68</v>
      </c>
      <c r="F98" s="1497"/>
      <c r="G98" s="113" t="s">
        <v>69</v>
      </c>
      <c r="H98" s="114" t="s">
        <v>70</v>
      </c>
      <c r="I98" s="113" t="s">
        <v>71</v>
      </c>
      <c r="J98" s="113" t="s">
        <v>72</v>
      </c>
      <c r="K98" s="114" t="s">
        <v>73</v>
      </c>
      <c r="L98" s="114" t="s">
        <v>74</v>
      </c>
      <c r="M98" s="114" t="s">
        <v>75</v>
      </c>
      <c r="N98" s="114" t="s">
        <v>76</v>
      </c>
      <c r="O98" s="114" t="s">
        <v>77</v>
      </c>
      <c r="P98" s="114" t="s">
        <v>78</v>
      </c>
      <c r="Q98" s="114" t="s">
        <v>79</v>
      </c>
      <c r="R98" s="114" t="s">
        <v>80</v>
      </c>
      <c r="S98" s="114" t="s">
        <v>81</v>
      </c>
      <c r="T98" s="114" t="s">
        <v>82</v>
      </c>
      <c r="U98" s="114" t="s">
        <v>83</v>
      </c>
      <c r="V98" s="114" t="s">
        <v>84</v>
      </c>
      <c r="W98" s="114" t="s">
        <v>72</v>
      </c>
    </row>
    <row r="99" spans="1:23" s="154" customFormat="1" ht="43.5" customHeight="1">
      <c r="B99" s="225">
        <v>1</v>
      </c>
      <c r="C99" s="242">
        <v>100</v>
      </c>
      <c r="D99" s="117"/>
      <c r="E99" s="1522" t="s">
        <v>269</v>
      </c>
      <c r="F99" s="1523"/>
      <c r="G99" s="227"/>
      <c r="H99" s="248">
        <v>-250</v>
      </c>
      <c r="I99" s="229"/>
      <c r="J99" s="230"/>
      <c r="K99" s="243"/>
      <c r="L99" s="244"/>
      <c r="M99" s="244"/>
      <c r="N99" s="244"/>
      <c r="O99" s="244"/>
      <c r="P99" s="244"/>
      <c r="Q99" s="244"/>
      <c r="R99" s="244"/>
      <c r="S99" s="244"/>
      <c r="T99" s="244"/>
      <c r="U99" s="245"/>
      <c r="V99" s="245"/>
      <c r="W99" s="246">
        <v>-250</v>
      </c>
    </row>
    <row r="100" spans="1:23" ht="26.25" customHeight="1">
      <c r="B100" s="189"/>
      <c r="C100" s="189"/>
      <c r="D100" s="190"/>
      <c r="E100" s="191"/>
      <c r="F100" s="191"/>
      <c r="G100" s="192"/>
      <c r="H100" s="192"/>
      <c r="I100" s="193"/>
      <c r="J100" s="193"/>
      <c r="K100" s="194"/>
      <c r="L100" s="194"/>
      <c r="M100" s="194"/>
      <c r="N100" s="194"/>
      <c r="O100" s="194"/>
      <c r="P100" s="194"/>
      <c r="Q100" s="194"/>
      <c r="R100" s="194"/>
      <c r="S100" s="194"/>
      <c r="T100" s="194"/>
      <c r="U100" s="194"/>
      <c r="V100" s="194"/>
      <c r="W100" s="195"/>
    </row>
    <row r="101" spans="1:23" s="264" customFormat="1" ht="42.75" customHeight="1">
      <c r="A101" s="264" t="s">
        <v>270</v>
      </c>
      <c r="B101" s="1551" t="s">
        <v>271</v>
      </c>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row>
    <row r="102" spans="1:23" ht="13.5" thickBot="1"/>
    <row r="103" spans="1:23" ht="14.25" thickTop="1" thickBot="1">
      <c r="B103" s="1517" t="s">
        <v>5</v>
      </c>
      <c r="C103" s="1518"/>
      <c r="D103" s="1466" t="s">
        <v>233</v>
      </c>
      <c r="E103" s="1467"/>
      <c r="F103" s="1468"/>
      <c r="G103" s="1469" t="s">
        <v>61</v>
      </c>
      <c r="H103" s="1470"/>
      <c r="I103" s="1471" t="s">
        <v>62</v>
      </c>
      <c r="J103" s="1472"/>
      <c r="K103" s="1473" t="s">
        <v>63</v>
      </c>
      <c r="L103" s="1474"/>
      <c r="M103" s="1474"/>
      <c r="N103" s="1474"/>
      <c r="O103" s="1474"/>
      <c r="P103" s="1474"/>
      <c r="Q103" s="1474"/>
      <c r="R103" s="1474"/>
      <c r="S103" s="1474"/>
      <c r="T103" s="1474"/>
      <c r="U103" s="1474"/>
      <c r="V103" s="1474"/>
      <c r="W103" s="1475"/>
    </row>
    <row r="104" spans="1:23" ht="24.75" thickBot="1">
      <c r="B104" s="110" t="s">
        <v>65</v>
      </c>
      <c r="C104" s="111" t="s">
        <v>102</v>
      </c>
      <c r="D104" s="112" t="s">
        <v>241</v>
      </c>
      <c r="E104" s="1496" t="s">
        <v>68</v>
      </c>
      <c r="F104" s="1497"/>
      <c r="G104" s="113" t="s">
        <v>69</v>
      </c>
      <c r="H104" s="114" t="s">
        <v>70</v>
      </c>
      <c r="I104" s="113" t="s">
        <v>71</v>
      </c>
      <c r="J104" s="113" t="s">
        <v>72</v>
      </c>
      <c r="K104" s="114" t="s">
        <v>73</v>
      </c>
      <c r="L104" s="114" t="s">
        <v>74</v>
      </c>
      <c r="M104" s="114" t="s">
        <v>75</v>
      </c>
      <c r="N104" s="114" t="s">
        <v>76</v>
      </c>
      <c r="O104" s="114" t="s">
        <v>77</v>
      </c>
      <c r="P104" s="114" t="s">
        <v>78</v>
      </c>
      <c r="Q104" s="114" t="s">
        <v>79</v>
      </c>
      <c r="R104" s="114" t="s">
        <v>80</v>
      </c>
      <c r="S104" s="114" t="s">
        <v>81</v>
      </c>
      <c r="T104" s="114" t="s">
        <v>82</v>
      </c>
      <c r="U104" s="114" t="s">
        <v>83</v>
      </c>
      <c r="V104" s="114" t="s">
        <v>84</v>
      </c>
      <c r="W104" s="114" t="s">
        <v>72</v>
      </c>
    </row>
    <row r="105" spans="1:23" s="154" customFormat="1" ht="43.5" customHeight="1">
      <c r="B105" s="225">
        <v>1</v>
      </c>
      <c r="C105" s="242">
        <v>100</v>
      </c>
      <c r="D105" s="196"/>
      <c r="E105" s="1522" t="s">
        <v>272</v>
      </c>
      <c r="F105" s="1523"/>
      <c r="G105" s="247"/>
      <c r="H105" s="248">
        <v>-250</v>
      </c>
      <c r="I105" s="249"/>
      <c r="J105" s="250"/>
      <c r="K105" s="251"/>
      <c r="L105" s="252"/>
      <c r="M105" s="252"/>
      <c r="N105" s="252"/>
      <c r="O105" s="252"/>
      <c r="P105" s="252"/>
      <c r="Q105" s="252"/>
      <c r="R105" s="252"/>
      <c r="S105" s="252"/>
      <c r="T105" s="252"/>
      <c r="U105" s="253"/>
      <c r="V105" s="253"/>
      <c r="W105" s="246">
        <v>-250</v>
      </c>
    </row>
    <row r="106" spans="1:23" s="154" customFormat="1" ht="43.5" customHeight="1">
      <c r="B106" s="234">
        <v>2</v>
      </c>
      <c r="C106" s="254">
        <v>120</v>
      </c>
      <c r="D106" s="161"/>
      <c r="E106" s="1566" t="s">
        <v>273</v>
      </c>
      <c r="F106" s="1567"/>
      <c r="G106" s="247"/>
      <c r="H106" s="248">
        <v>250</v>
      </c>
      <c r="I106" s="255"/>
      <c r="J106" s="256"/>
      <c r="K106" s="257"/>
      <c r="L106" s="258"/>
      <c r="M106" s="258"/>
      <c r="N106" s="259"/>
      <c r="O106" s="258"/>
      <c r="P106" s="258"/>
      <c r="Q106" s="258"/>
      <c r="R106" s="258"/>
      <c r="S106" s="258"/>
      <c r="T106" s="258"/>
      <c r="U106" s="260"/>
      <c r="V106" s="260"/>
      <c r="W106" s="261">
        <v>250</v>
      </c>
    </row>
  </sheetData>
  <mergeCells count="100">
    <mergeCell ref="B97:C97"/>
    <mergeCell ref="D97:F97"/>
    <mergeCell ref="E105:F105"/>
    <mergeCell ref="E106:F106"/>
    <mergeCell ref="B103:C103"/>
    <mergeCell ref="D103:F103"/>
    <mergeCell ref="E104:F104"/>
    <mergeCell ref="E54:F54"/>
    <mergeCell ref="E55:F55"/>
    <mergeCell ref="E56:F56"/>
    <mergeCell ref="B67:D67"/>
    <mergeCell ref="B68:D68"/>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D1:K1"/>
    <mergeCell ref="E98:F98"/>
    <mergeCell ref="E99:F99"/>
    <mergeCell ref="B19:T19"/>
    <mergeCell ref="K52:W52"/>
    <mergeCell ref="E53:F53"/>
    <mergeCell ref="B59:W59"/>
    <mergeCell ref="C61:D61"/>
    <mergeCell ref="G61:H61"/>
    <mergeCell ref="B62:D62"/>
    <mergeCell ref="F62:H62"/>
    <mergeCell ref="B63:D63"/>
    <mergeCell ref="B52:C52"/>
    <mergeCell ref="D52:F52"/>
    <mergeCell ref="G52:H52"/>
    <mergeCell ref="I52:J52"/>
    <mergeCell ref="E45:F45"/>
    <mergeCell ref="E46:F46"/>
    <mergeCell ref="E47:F47"/>
    <mergeCell ref="B44:C44"/>
    <mergeCell ref="D44:F44"/>
    <mergeCell ref="G44:H44"/>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21:C21"/>
    <mergeCell ref="A15:A16"/>
    <mergeCell ref="B15:D15"/>
    <mergeCell ref="E15:F15"/>
    <mergeCell ref="G15:H15"/>
    <mergeCell ref="L15:M15"/>
    <mergeCell ref="B16:D16"/>
    <mergeCell ref="E16:F16"/>
    <mergeCell ref="G16:H16"/>
    <mergeCell ref="L16:M16"/>
    <mergeCell ref="B14:D14"/>
    <mergeCell ref="E14:F14"/>
    <mergeCell ref="G14:H14"/>
    <mergeCell ref="L14:M14"/>
    <mergeCell ref="P14:Q14"/>
    <mergeCell ref="G21:H21"/>
    <mergeCell ref="I21:J21"/>
    <mergeCell ref="K21:W21"/>
    <mergeCell ref="E24:F24"/>
    <mergeCell ref="O13:Q13"/>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sqref="A1:C1"/>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592"/>
      <c r="B1" s="1592"/>
      <c r="C1" s="1592"/>
      <c r="D1" s="1572" t="s">
        <v>274</v>
      </c>
      <c r="E1" s="1572"/>
      <c r="F1" s="1572"/>
      <c r="G1" s="1572"/>
      <c r="H1" s="1572"/>
      <c r="I1" s="1572"/>
      <c r="J1" s="1572"/>
      <c r="K1" s="1572"/>
      <c r="L1" s="283" t="s">
        <v>178</v>
      </c>
      <c r="M1" s="1583" t="s">
        <v>275</v>
      </c>
      <c r="N1" s="1584"/>
      <c r="O1" s="1584"/>
      <c r="P1" s="1584"/>
      <c r="Q1" s="1585"/>
    </row>
    <row r="2" spans="1:17">
      <c r="M2" s="1586"/>
      <c r="N2" s="1587"/>
      <c r="O2" s="1587"/>
      <c r="P2" s="1587"/>
      <c r="Q2" s="1588"/>
    </row>
    <row r="3" spans="1:17">
      <c r="M3" s="1586"/>
      <c r="N3" s="1587"/>
      <c r="O3" s="1587"/>
      <c r="P3" s="1587"/>
      <c r="Q3" s="1588"/>
    </row>
    <row r="4" spans="1:17" ht="15.75">
      <c r="B4" s="150" t="s">
        <v>276</v>
      </c>
      <c r="C4" s="148"/>
      <c r="D4" s="148"/>
      <c r="M4" s="1586"/>
      <c r="N4" s="1587"/>
      <c r="O4" s="1587"/>
      <c r="P4" s="1587"/>
      <c r="Q4" s="1588"/>
    </row>
    <row r="5" spans="1:17" ht="13.5" thickBot="1">
      <c r="M5" s="1589"/>
      <c r="N5" s="1590"/>
      <c r="O5" s="1590"/>
      <c r="P5" s="1590"/>
      <c r="Q5" s="1591"/>
    </row>
    <row r="6" spans="1:17" ht="14.25">
      <c r="A6" s="567" t="s">
        <v>148</v>
      </c>
      <c r="B6" s="183" t="s">
        <v>277</v>
      </c>
      <c r="M6" s="284"/>
      <c r="N6" s="284"/>
      <c r="O6" s="284"/>
      <c r="P6" s="284"/>
      <c r="Q6" s="284"/>
    </row>
    <row r="7" spans="1:17" ht="14.25">
      <c r="A7" s="567" t="s">
        <v>148</v>
      </c>
      <c r="B7" s="183" t="s">
        <v>278</v>
      </c>
    </row>
    <row r="8" spans="1:17" ht="14.25">
      <c r="A8" s="567" t="s">
        <v>148</v>
      </c>
      <c r="B8" s="183" t="s">
        <v>279</v>
      </c>
    </row>
    <row r="9" spans="1:17" ht="14.25">
      <c r="A9" s="567" t="s">
        <v>148</v>
      </c>
      <c r="B9" s="183" t="s">
        <v>280</v>
      </c>
    </row>
    <row r="10" spans="1:17" ht="14.25">
      <c r="A10" s="567" t="s">
        <v>148</v>
      </c>
      <c r="B10" s="183" t="s">
        <v>281</v>
      </c>
    </row>
    <row r="12" spans="1:17" ht="15">
      <c r="B12" s="184" t="s">
        <v>282</v>
      </c>
    </row>
    <row r="13" spans="1:17">
      <c r="B13" s="154"/>
    </row>
    <row r="14" spans="1:17">
      <c r="C14" s="4" t="s">
        <v>283</v>
      </c>
      <c r="D14" s="154" t="s">
        <v>284</v>
      </c>
    </row>
    <row r="15" spans="1:17">
      <c r="C15" s="4"/>
      <c r="D15" s="4"/>
    </row>
    <row r="16" spans="1:17">
      <c r="C16" s="4" t="s">
        <v>285</v>
      </c>
      <c r="D16" s="224" t="s">
        <v>286</v>
      </c>
      <c r="E16" s="224"/>
      <c r="F16" s="224"/>
      <c r="G16" s="224"/>
      <c r="H16" s="224"/>
      <c r="I16" s="224"/>
      <c r="J16" s="224"/>
      <c r="K16" s="224"/>
      <c r="L16" s="224"/>
      <c r="M16" s="224"/>
    </row>
    <row r="17" spans="2:14">
      <c r="C17" s="4"/>
      <c r="D17" s="224"/>
      <c r="E17" s="224"/>
      <c r="F17" s="224"/>
      <c r="G17" s="224"/>
      <c r="H17" s="224"/>
      <c r="I17" s="224"/>
      <c r="J17" s="224"/>
      <c r="K17" s="224"/>
      <c r="L17" s="224"/>
      <c r="M17" s="224"/>
    </row>
    <row r="18" spans="2:14">
      <c r="C18" s="4" t="s">
        <v>287</v>
      </c>
      <c r="D18" s="224" t="s">
        <v>288</v>
      </c>
      <c r="E18" s="224"/>
      <c r="F18" s="224"/>
      <c r="G18" s="224"/>
      <c r="H18" s="224"/>
      <c r="I18" s="224"/>
      <c r="J18" s="224"/>
      <c r="K18" s="224"/>
      <c r="L18" s="224"/>
      <c r="M18" s="224"/>
    </row>
    <row r="19" spans="2:14">
      <c r="C19" s="4"/>
      <c r="D19" s="224"/>
      <c r="E19" s="224"/>
      <c r="F19" s="224"/>
      <c r="G19" s="224"/>
      <c r="H19" s="224"/>
      <c r="I19" s="224"/>
      <c r="J19" s="224"/>
      <c r="K19" s="224"/>
      <c r="L19" s="224"/>
      <c r="M19" s="224"/>
    </row>
    <row r="20" spans="2:14">
      <c r="C20" s="222"/>
      <c r="D20" s="285" t="s">
        <v>289</v>
      </c>
      <c r="E20" s="165"/>
      <c r="F20" s="165"/>
      <c r="G20" s="165"/>
      <c r="H20" s="165"/>
      <c r="I20" s="165"/>
      <c r="J20" s="165"/>
    </row>
    <row r="21" spans="2:14">
      <c r="C21" s="222"/>
      <c r="D21" s="1582" t="s">
        <v>290</v>
      </c>
      <c r="E21" s="1582"/>
      <c r="F21" s="1582"/>
      <c r="G21" s="1582"/>
      <c r="H21" s="1582"/>
      <c r="I21" s="1582"/>
      <c r="J21" s="1582"/>
      <c r="K21" s="1582"/>
      <c r="L21" s="1582"/>
      <c r="M21" s="1582"/>
    </row>
    <row r="22" spans="2:14" ht="13.5" thickBot="1">
      <c r="C22" s="222"/>
      <c r="D22" s="241"/>
      <c r="E22" s="241"/>
      <c r="F22" s="241"/>
      <c r="G22" s="241"/>
      <c r="H22" s="241"/>
      <c r="I22" s="241"/>
      <c r="J22" s="241"/>
      <c r="K22" s="241"/>
      <c r="L22" s="241"/>
      <c r="M22" s="241"/>
    </row>
    <row r="23" spans="2:14">
      <c r="C23" s="4"/>
      <c r="D23" s="1576" t="s">
        <v>291</v>
      </c>
      <c r="E23" s="1577"/>
      <c r="F23" s="1577"/>
      <c r="G23" s="1577"/>
      <c r="H23" s="1577"/>
      <c r="I23" s="1577"/>
      <c r="J23" s="1577"/>
      <c r="K23" s="1577"/>
      <c r="L23" s="1577"/>
      <c r="M23" s="1577"/>
      <c r="N23" s="1578"/>
    </row>
    <row r="24" spans="2:14" ht="13.5" thickBot="1">
      <c r="C24" s="4"/>
      <c r="D24" s="1579"/>
      <c r="E24" s="1580"/>
      <c r="F24" s="1580"/>
      <c r="G24" s="1580"/>
      <c r="H24" s="1580"/>
      <c r="I24" s="1580"/>
      <c r="J24" s="1580"/>
      <c r="K24" s="1580"/>
      <c r="L24" s="1580"/>
      <c r="M24" s="1580"/>
      <c r="N24" s="1581"/>
    </row>
    <row r="25" spans="2:14">
      <c r="C25" s="4"/>
      <c r="D25" s="165"/>
      <c r="E25" s="1574" t="s">
        <v>193</v>
      </c>
      <c r="F25" s="1574"/>
    </row>
    <row r="26" spans="2:14" ht="13.5" thickBot="1">
      <c r="B26" s="219"/>
      <c r="C26" s="219"/>
      <c r="D26" s="219"/>
      <c r="E26" s="1575"/>
      <c r="F26" s="1575"/>
      <c r="G26" s="219"/>
      <c r="H26" s="220"/>
      <c r="I26" s="197"/>
      <c r="J26" s="198"/>
      <c r="K26" s="178"/>
      <c r="L26" s="178"/>
      <c r="M26" s="178"/>
      <c r="N26" s="178"/>
    </row>
    <row r="27" spans="2:14" ht="14.25" thickTop="1" thickBot="1">
      <c r="B27" s="1517" t="s">
        <v>5</v>
      </c>
      <c r="C27" s="1518"/>
      <c r="D27" s="1466" t="s">
        <v>233</v>
      </c>
      <c r="E27" s="1570"/>
      <c r="F27" s="1571"/>
      <c r="G27" s="1469" t="s">
        <v>61</v>
      </c>
      <c r="H27" s="1470"/>
      <c r="I27" s="1471" t="s">
        <v>62</v>
      </c>
      <c r="J27" s="1573"/>
      <c r="K27" s="1451" t="s">
        <v>63</v>
      </c>
      <c r="L27" s="1452"/>
      <c r="M27" s="1452"/>
      <c r="N27" s="1453"/>
    </row>
    <row r="28" spans="2:14" ht="24.75" thickBot="1">
      <c r="B28" s="110" t="s">
        <v>65</v>
      </c>
      <c r="C28" s="111" t="s">
        <v>102</v>
      </c>
      <c r="D28" s="112" t="s">
        <v>241</v>
      </c>
      <c r="E28" s="1496" t="s">
        <v>68</v>
      </c>
      <c r="F28" s="1497"/>
      <c r="G28" s="113" t="s">
        <v>69</v>
      </c>
      <c r="H28" s="114" t="s">
        <v>70</v>
      </c>
      <c r="I28" s="113" t="s">
        <v>71</v>
      </c>
      <c r="J28" s="113" t="s">
        <v>72</v>
      </c>
      <c r="K28" s="114" t="s">
        <v>73</v>
      </c>
      <c r="L28" s="114" t="s">
        <v>74</v>
      </c>
      <c r="M28" s="114" t="s">
        <v>75</v>
      </c>
      <c r="N28" s="223" t="s">
        <v>76</v>
      </c>
    </row>
    <row r="29" spans="2:14" s="154" customFormat="1" ht="48" customHeight="1">
      <c r="B29" s="225">
        <v>20</v>
      </c>
      <c r="C29" s="226"/>
      <c r="D29" s="117"/>
      <c r="E29" s="1522" t="s">
        <v>292</v>
      </c>
      <c r="F29" s="1523"/>
      <c r="G29" s="227">
        <f t="shared" ref="G29" si="0">SUM(I29:J29)</f>
        <v>8900</v>
      </c>
      <c r="H29" s="228">
        <v>5098</v>
      </c>
      <c r="I29" s="229">
        <v>8900</v>
      </c>
      <c r="J29" s="230"/>
      <c r="K29" s="231">
        <v>5000</v>
      </c>
      <c r="L29" s="232"/>
      <c r="M29" s="232"/>
      <c r="N29" s="233">
        <v>98</v>
      </c>
    </row>
    <row r="30" spans="2:14" s="154" customFormat="1">
      <c r="B30" s="234"/>
      <c r="C30" s="235"/>
      <c r="D30" s="128"/>
      <c r="E30" s="1568"/>
      <c r="F30" s="1569"/>
      <c r="G30" s="227"/>
      <c r="H30" s="236"/>
      <c r="I30" s="237" t="s">
        <v>293</v>
      </c>
      <c r="J30" s="238"/>
      <c r="K30" s="239" t="s">
        <v>294</v>
      </c>
      <c r="L30" s="233"/>
      <c r="M30" s="233"/>
      <c r="N30" s="240" t="s">
        <v>295</v>
      </c>
    </row>
    <row r="32" spans="2:14" ht="13.5" thickBot="1"/>
    <row r="33" spans="2:17">
      <c r="B33" s="286" t="s">
        <v>296</v>
      </c>
      <c r="C33" s="287"/>
      <c r="D33" s="287"/>
      <c r="E33" s="287"/>
      <c r="F33" s="153"/>
      <c r="G33" s="153"/>
      <c r="H33" s="153"/>
      <c r="I33" s="153"/>
      <c r="J33" s="153"/>
      <c r="K33" s="153"/>
      <c r="L33" s="153"/>
      <c r="M33" s="153"/>
      <c r="N33" s="153"/>
      <c r="O33" s="287"/>
      <c r="P33" s="153"/>
      <c r="Q33" s="76"/>
    </row>
    <row r="34" spans="2:17">
      <c r="B34" s="288"/>
      <c r="Q34" s="185"/>
    </row>
    <row r="35" spans="2:17">
      <c r="B35" s="288"/>
      <c r="Q35" s="185"/>
    </row>
    <row r="36" spans="2:17">
      <c r="B36" s="288"/>
      <c r="Q36" s="185"/>
    </row>
    <row r="37" spans="2:17">
      <c r="B37" s="288"/>
      <c r="Q37" s="185"/>
    </row>
    <row r="38" spans="2:17">
      <c r="B38" s="288"/>
      <c r="Q38" s="185"/>
    </row>
    <row r="39" spans="2:17">
      <c r="B39" s="288"/>
      <c r="Q39" s="185"/>
    </row>
    <row r="40" spans="2:17">
      <c r="B40" s="288"/>
      <c r="Q40" s="185"/>
    </row>
    <row r="41" spans="2:17">
      <c r="B41" s="288"/>
      <c r="N41" s="289"/>
      <c r="Q41" s="185"/>
    </row>
    <row r="42" spans="2:17">
      <c r="B42" s="288"/>
      <c r="K42" s="290" t="s">
        <v>26</v>
      </c>
      <c r="L42" s="224" t="s">
        <v>285</v>
      </c>
      <c r="M42" s="224" t="s">
        <v>297</v>
      </c>
      <c r="N42" s="224"/>
      <c r="O42" s="224"/>
      <c r="P42" s="154"/>
      <c r="Q42" s="185"/>
    </row>
    <row r="43" spans="2:17">
      <c r="B43" s="288"/>
      <c r="L43" s="154"/>
      <c r="M43" s="154"/>
      <c r="N43" s="154"/>
      <c r="O43" s="154"/>
      <c r="P43" s="154"/>
      <c r="Q43" s="185"/>
    </row>
    <row r="44" spans="2:17">
      <c r="B44" s="288"/>
      <c r="L44" s="154"/>
      <c r="M44" s="154"/>
      <c r="N44" s="291"/>
      <c r="O44" s="154"/>
      <c r="P44" s="154"/>
      <c r="Q44" s="185"/>
    </row>
    <row r="45" spans="2:17">
      <c r="B45" s="288"/>
      <c r="K45" s="182" t="s">
        <v>26</v>
      </c>
      <c r="L45" s="154" t="s">
        <v>283</v>
      </c>
      <c r="M45" s="292" t="s">
        <v>298</v>
      </c>
      <c r="N45" s="154"/>
      <c r="O45" s="154"/>
      <c r="P45" s="154"/>
      <c r="Q45" s="185"/>
    </row>
    <row r="46" spans="2:17">
      <c r="B46" s="288"/>
      <c r="L46" s="154"/>
      <c r="M46" s="154"/>
      <c r="N46" s="154"/>
      <c r="O46" s="154"/>
      <c r="P46" s="154"/>
      <c r="Q46" s="185"/>
    </row>
    <row r="47" spans="2:17">
      <c r="B47" s="288"/>
      <c r="L47" s="154"/>
      <c r="M47" s="154"/>
      <c r="N47" s="154"/>
      <c r="O47" s="154"/>
      <c r="P47" s="154"/>
      <c r="Q47" s="185"/>
    </row>
    <row r="48" spans="2:17">
      <c r="B48" s="288"/>
      <c r="K48" s="293" t="s">
        <v>26</v>
      </c>
      <c r="L48" s="154"/>
      <c r="M48" s="308" t="s">
        <v>299</v>
      </c>
      <c r="N48" s="154"/>
      <c r="O48" s="154"/>
      <c r="P48" s="154"/>
      <c r="Q48" s="185"/>
    </row>
    <row r="49" spans="2:17">
      <c r="B49" s="288"/>
      <c r="L49" s="154"/>
      <c r="M49" s="154"/>
      <c r="N49" s="154"/>
      <c r="O49" s="154"/>
      <c r="P49" s="154"/>
      <c r="Q49" s="185"/>
    </row>
    <row r="50" spans="2:17">
      <c r="B50" s="288"/>
      <c r="L50" s="154"/>
      <c r="M50" s="154"/>
      <c r="N50" s="291"/>
      <c r="O50" s="154"/>
      <c r="P50" s="154"/>
      <c r="Q50" s="185"/>
    </row>
    <row r="51" spans="2:17">
      <c r="B51" s="288"/>
      <c r="L51" s="154"/>
      <c r="M51" s="154"/>
      <c r="N51" s="154"/>
      <c r="O51" s="154"/>
      <c r="P51" s="154"/>
      <c r="Q51" s="185"/>
    </row>
    <row r="52" spans="2:17">
      <c r="B52" s="288"/>
      <c r="K52" s="290" t="s">
        <v>26</v>
      </c>
      <c r="L52" s="224" t="s">
        <v>287</v>
      </c>
      <c r="M52" s="224" t="s">
        <v>300</v>
      </c>
      <c r="N52" s="294"/>
      <c r="O52" s="224"/>
      <c r="P52" s="224"/>
      <c r="Q52" s="185"/>
    </row>
    <row r="53" spans="2:17">
      <c r="B53" s="288"/>
      <c r="K53" s="182" t="s">
        <v>26</v>
      </c>
      <c r="L53" s="154" t="s">
        <v>283</v>
      </c>
      <c r="M53" s="292" t="s">
        <v>301</v>
      </c>
      <c r="N53" s="154"/>
      <c r="O53" s="154"/>
      <c r="P53" s="154"/>
      <c r="Q53" s="185"/>
    </row>
    <row r="54" spans="2:17">
      <c r="B54" s="288"/>
      <c r="L54" s="154"/>
      <c r="M54" s="291"/>
      <c r="N54" s="154"/>
      <c r="O54" s="154"/>
      <c r="P54" s="154"/>
      <c r="Q54" s="185"/>
    </row>
    <row r="55" spans="2:17">
      <c r="B55" s="288"/>
      <c r="L55" s="154"/>
      <c r="M55" s="154"/>
      <c r="N55" s="154"/>
      <c r="O55" s="154"/>
      <c r="P55" s="154"/>
      <c r="Q55" s="185"/>
    </row>
    <row r="56" spans="2:17">
      <c r="B56" s="288"/>
      <c r="L56" s="154"/>
      <c r="M56" s="291"/>
      <c r="N56" s="154"/>
      <c r="O56" s="154"/>
      <c r="P56" s="154"/>
      <c r="Q56" s="185"/>
    </row>
    <row r="57" spans="2:17" ht="13.5" thickBot="1">
      <c r="B57" s="295"/>
      <c r="C57" s="78"/>
      <c r="D57" s="78"/>
      <c r="E57" s="78"/>
      <c r="F57" s="78"/>
      <c r="G57" s="78"/>
      <c r="H57" s="78"/>
      <c r="I57" s="78"/>
      <c r="J57" s="78"/>
      <c r="K57" s="78"/>
      <c r="L57" s="78"/>
      <c r="M57" s="78"/>
      <c r="N57" s="78"/>
      <c r="O57" s="78"/>
      <c r="P57" s="78"/>
      <c r="Q57" s="77"/>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37" zoomScaleNormal="100" workbookViewId="0">
      <selection activeCell="C60" sqref="C60"/>
    </sheetView>
  </sheetViews>
  <sheetFormatPr defaultRowHeight="12.75"/>
  <cols>
    <col min="1" max="1" width="4.42578125" style="154" customWidth="1"/>
    <col min="2" max="4" width="9.140625" style="154"/>
    <col min="5" max="11" width="17" style="154" customWidth="1"/>
    <col min="12" max="16384" width="9.140625" style="154"/>
  </cols>
  <sheetData>
    <row r="1" spans="1:28" ht="29.25" customHeight="1">
      <c r="A1" s="1596"/>
      <c r="B1" s="1596"/>
      <c r="C1" s="1596"/>
      <c r="D1" s="1593" t="s">
        <v>302</v>
      </c>
      <c r="E1" s="1593"/>
      <c r="F1" s="1593"/>
      <c r="G1" s="1593"/>
      <c r="H1" s="1593"/>
      <c r="I1" s="1593"/>
      <c r="J1" s="1593"/>
      <c r="K1" s="1593"/>
      <c r="L1" s="156"/>
      <c r="M1" s="156"/>
      <c r="N1" s="156"/>
      <c r="O1" s="156"/>
      <c r="P1" s="74"/>
      <c r="Q1" s="74"/>
      <c r="R1" s="74"/>
      <c r="S1" s="74"/>
      <c r="T1" s="74"/>
      <c r="U1" s="74"/>
      <c r="V1" s="74"/>
      <c r="W1" s="74"/>
      <c r="X1" s="74"/>
      <c r="Y1" s="74"/>
      <c r="Z1" s="74"/>
      <c r="AA1" s="74"/>
      <c r="AB1" s="74"/>
    </row>
    <row r="4" spans="1:28" s="188" customFormat="1" ht="15.75">
      <c r="A4" s="267" t="s">
        <v>1</v>
      </c>
      <c r="B4" s="188" t="s">
        <v>303</v>
      </c>
    </row>
    <row r="5" spans="1:28" s="188" customFormat="1" ht="15.75"/>
    <row r="6" spans="1:28" s="188" customFormat="1" ht="15.75">
      <c r="A6" s="267" t="s">
        <v>3</v>
      </c>
      <c r="B6" s="188" t="s">
        <v>304</v>
      </c>
    </row>
    <row r="7" spans="1:28" s="188" customFormat="1" ht="15.75"/>
    <row r="8" spans="1:28" s="188" customFormat="1" ht="15.75">
      <c r="A8" s="267" t="s">
        <v>14</v>
      </c>
      <c r="B8" s="188" t="s">
        <v>305</v>
      </c>
    </row>
    <row r="9" spans="1:28" s="188" customFormat="1" ht="15.75">
      <c r="A9" s="267"/>
      <c r="B9" s="188" t="s">
        <v>306</v>
      </c>
    </row>
    <row r="10" spans="1:28" s="188" customFormat="1" ht="15.75">
      <c r="A10" s="267"/>
    </row>
    <row r="11" spans="1:28" ht="15.75">
      <c r="A11" s="267" t="s">
        <v>33</v>
      </c>
      <c r="B11" s="188" t="s">
        <v>307</v>
      </c>
    </row>
    <row r="12" spans="1:28" ht="15.75">
      <c r="A12" s="267"/>
      <c r="B12" s="188" t="s">
        <v>308</v>
      </c>
    </row>
    <row r="13" spans="1:28" ht="15.75">
      <c r="B13" s="188"/>
    </row>
    <row r="14" spans="1:28" ht="15.75">
      <c r="A14" s="267" t="s">
        <v>243</v>
      </c>
      <c r="B14" s="188" t="s">
        <v>309</v>
      </c>
    </row>
    <row r="15" spans="1:28" ht="15.75">
      <c r="A15" s="267"/>
      <c r="B15" s="318" t="s">
        <v>310</v>
      </c>
      <c r="C15" s="319"/>
      <c r="D15" s="319"/>
      <c r="E15" s="319"/>
      <c r="F15" s="319"/>
      <c r="G15" s="319"/>
    </row>
    <row r="17" spans="1:13" s="188" customFormat="1" ht="15.75">
      <c r="A17" s="267" t="s">
        <v>247</v>
      </c>
      <c r="B17" s="188" t="s">
        <v>311</v>
      </c>
    </row>
    <row r="18" spans="1:13" ht="15.75">
      <c r="B18" s="188"/>
    </row>
    <row r="19" spans="1:13">
      <c r="E19" s="269" t="s">
        <v>312</v>
      </c>
      <c r="F19" s="270" t="s">
        <v>313</v>
      </c>
      <c r="G19" s="270"/>
      <c r="H19" s="271"/>
      <c r="J19" s="265"/>
      <c r="K19" s="268"/>
      <c r="L19" s="268"/>
      <c r="M19" s="268"/>
    </row>
    <row r="20" spans="1:13">
      <c r="E20" s="272"/>
      <c r="F20" s="273" t="s">
        <v>314</v>
      </c>
      <c r="G20" s="273"/>
      <c r="H20" s="274"/>
      <c r="K20" s="268"/>
      <c r="L20" s="268"/>
      <c r="M20" s="268"/>
    </row>
    <row r="21" spans="1:13">
      <c r="E21" s="275"/>
      <c r="F21" s="276" t="s">
        <v>315</v>
      </c>
      <c r="G21" s="276"/>
      <c r="H21" s="277"/>
      <c r="K21" s="268"/>
      <c r="L21" s="268"/>
      <c r="M21" s="268"/>
    </row>
    <row r="22" spans="1:13">
      <c r="F22" s="268"/>
      <c r="G22" s="268"/>
      <c r="H22" s="268"/>
      <c r="K22" s="268"/>
      <c r="L22" s="268"/>
      <c r="M22" s="268"/>
    </row>
    <row r="23" spans="1:13">
      <c r="K23" s="268"/>
      <c r="L23" s="268"/>
      <c r="M23" s="268"/>
    </row>
    <row r="24" spans="1:13" ht="15.75">
      <c r="A24" s="267" t="s">
        <v>251</v>
      </c>
      <c r="B24" s="188" t="s">
        <v>316</v>
      </c>
      <c r="H24" s="268"/>
      <c r="K24" s="268"/>
      <c r="L24" s="268"/>
      <c r="M24" s="268"/>
    </row>
    <row r="25" spans="1:13">
      <c r="K25" s="268"/>
      <c r="L25" s="268"/>
      <c r="M25" s="268"/>
    </row>
    <row r="26" spans="1:13">
      <c r="E26" s="269" t="s">
        <v>317</v>
      </c>
      <c r="F26" s="270" t="s">
        <v>318</v>
      </c>
      <c r="G26" s="270"/>
      <c r="H26" s="271"/>
    </row>
    <row r="27" spans="1:13">
      <c r="E27" s="272"/>
      <c r="F27" s="273" t="s">
        <v>319</v>
      </c>
      <c r="G27" s="273"/>
      <c r="H27" s="274"/>
    </row>
    <row r="28" spans="1:13">
      <c r="E28" s="272"/>
      <c r="F28" s="273" t="s">
        <v>320</v>
      </c>
      <c r="G28" s="273"/>
      <c r="H28" s="274"/>
    </row>
    <row r="29" spans="1:13">
      <c r="E29" s="272"/>
      <c r="F29" s="273" t="s">
        <v>321</v>
      </c>
      <c r="G29" s="273"/>
      <c r="H29" s="274"/>
    </row>
    <row r="30" spans="1:13">
      <c r="E30" s="272"/>
      <c r="F30" s="273" t="s">
        <v>322</v>
      </c>
      <c r="G30" s="273"/>
      <c r="H30" s="274"/>
    </row>
    <row r="31" spans="1:13">
      <c r="E31" s="272"/>
      <c r="F31" s="273" t="s">
        <v>323</v>
      </c>
      <c r="G31" s="273"/>
      <c r="H31" s="274"/>
    </row>
    <row r="32" spans="1:13">
      <c r="E32" s="272"/>
      <c r="F32" s="273" t="s">
        <v>324</v>
      </c>
      <c r="G32" s="273"/>
      <c r="H32" s="274"/>
    </row>
    <row r="33" spans="1:13">
      <c r="E33" s="275"/>
      <c r="F33" s="276" t="s">
        <v>325</v>
      </c>
      <c r="G33" s="276"/>
      <c r="H33" s="277"/>
    </row>
    <row r="34" spans="1:13">
      <c r="F34" s="268"/>
      <c r="G34" s="268"/>
      <c r="H34" s="268"/>
    </row>
    <row r="35" spans="1:13">
      <c r="F35" s="268"/>
      <c r="G35" s="268"/>
      <c r="H35" s="268"/>
    </row>
    <row r="36" spans="1:13" ht="15.75">
      <c r="A36" s="267" t="s">
        <v>326</v>
      </c>
      <c r="B36" s="188" t="s">
        <v>327</v>
      </c>
      <c r="H36" s="268"/>
      <c r="K36" s="268"/>
      <c r="L36" s="268"/>
      <c r="M36" s="268"/>
    </row>
    <row r="37" spans="1:13" ht="15.75">
      <c r="A37" s="267"/>
      <c r="B37" s="188"/>
      <c r="H37" s="268"/>
      <c r="K37" s="268"/>
      <c r="L37" s="268"/>
      <c r="M37" s="268"/>
    </row>
    <row r="38" spans="1:13" ht="15.75">
      <c r="A38" s="267"/>
      <c r="B38" s="188"/>
      <c r="E38" s="269" t="s">
        <v>328</v>
      </c>
      <c r="F38" s="270" t="s">
        <v>329</v>
      </c>
      <c r="G38" s="270"/>
      <c r="H38" s="271"/>
      <c r="K38" s="268"/>
      <c r="L38" s="268"/>
      <c r="M38" s="268"/>
    </row>
    <row r="39" spans="1:13" ht="15.75">
      <c r="A39" s="267"/>
      <c r="B39" s="188"/>
      <c r="E39" s="280"/>
      <c r="F39" s="273" t="s">
        <v>330</v>
      </c>
      <c r="G39" s="273"/>
      <c r="H39" s="274"/>
      <c r="K39" s="268"/>
      <c r="L39" s="268"/>
      <c r="M39" s="268"/>
    </row>
    <row r="40" spans="1:13" ht="15.75">
      <c r="A40" s="267"/>
      <c r="B40" s="188"/>
      <c r="E40" s="280"/>
      <c r="F40" s="273" t="s">
        <v>331</v>
      </c>
      <c r="G40" s="273"/>
      <c r="H40" s="274"/>
      <c r="K40" s="268"/>
      <c r="L40" s="268"/>
      <c r="M40" s="268"/>
    </row>
    <row r="41" spans="1:13" ht="15.75">
      <c r="A41" s="267"/>
      <c r="B41" s="188"/>
      <c r="E41" s="280"/>
      <c r="F41" s="273" t="s">
        <v>332</v>
      </c>
      <c r="G41" s="273"/>
      <c r="H41" s="274"/>
      <c r="K41" s="268"/>
      <c r="L41" s="268"/>
      <c r="M41" s="268"/>
    </row>
    <row r="42" spans="1:13" ht="15.75">
      <c r="A42" s="267"/>
      <c r="B42" s="188"/>
      <c r="E42" s="280"/>
      <c r="F42" s="273" t="s">
        <v>333</v>
      </c>
      <c r="G42" s="273"/>
      <c r="H42" s="274"/>
      <c r="K42" s="268"/>
      <c r="L42" s="268"/>
      <c r="M42" s="268"/>
    </row>
    <row r="43" spans="1:13" ht="15.75">
      <c r="A43" s="267"/>
      <c r="B43" s="188"/>
      <c r="E43" s="280"/>
      <c r="F43" s="273" t="s">
        <v>334</v>
      </c>
      <c r="G43" s="273"/>
      <c r="H43" s="274"/>
      <c r="K43" s="268"/>
      <c r="L43" s="268"/>
      <c r="M43" s="268"/>
    </row>
    <row r="44" spans="1:13" ht="15.75">
      <c r="A44" s="267"/>
      <c r="B44" s="188"/>
      <c r="E44" s="280"/>
      <c r="F44" s="273" t="s">
        <v>335</v>
      </c>
      <c r="G44" s="273"/>
      <c r="H44" s="274"/>
      <c r="I44" s="273"/>
      <c r="K44" s="268"/>
      <c r="L44" s="268"/>
      <c r="M44" s="268"/>
    </row>
    <row r="45" spans="1:13" ht="15.75">
      <c r="A45" s="267"/>
      <c r="B45" s="188"/>
      <c r="E45" s="280"/>
      <c r="F45" s="273" t="s">
        <v>336</v>
      </c>
      <c r="G45" s="273"/>
      <c r="H45" s="274"/>
      <c r="K45" s="268"/>
      <c r="L45" s="268"/>
      <c r="M45" s="268"/>
    </row>
    <row r="46" spans="1:13" ht="15.75">
      <c r="A46" s="267"/>
      <c r="B46" s="188"/>
      <c r="E46" s="281"/>
      <c r="F46" s="276" t="s">
        <v>337</v>
      </c>
      <c r="G46" s="276"/>
      <c r="H46" s="277"/>
      <c r="K46" s="268"/>
      <c r="L46" s="268"/>
      <c r="M46" s="268"/>
    </row>
    <row r="47" spans="1:13">
      <c r="F47" s="268"/>
      <c r="G47" s="268"/>
      <c r="H47" s="268"/>
    </row>
    <row r="48" spans="1:13" s="322" customFormat="1">
      <c r="F48" s="323"/>
      <c r="G48" s="323"/>
      <c r="H48" s="323"/>
    </row>
    <row r="49" spans="2:11" ht="23.25" customHeight="1">
      <c r="F49" s="1594" t="s">
        <v>338</v>
      </c>
      <c r="G49" s="1594"/>
      <c r="H49" s="268"/>
    </row>
    <row r="50" spans="2:11" ht="23.25" customHeight="1">
      <c r="F50" s="1594"/>
      <c r="G50" s="1594"/>
      <c r="H50" s="268"/>
    </row>
    <row r="51" spans="2:11" ht="23.25" customHeight="1">
      <c r="F51" s="321"/>
      <c r="G51" s="321"/>
      <c r="H51" s="268"/>
    </row>
    <row r="52" spans="2:11" ht="15.75">
      <c r="C52" s="320" t="s">
        <v>339</v>
      </c>
      <c r="D52" s="278"/>
      <c r="E52" s="278"/>
      <c r="F52" s="278"/>
    </row>
    <row r="53" spans="2:11" ht="15">
      <c r="C53" s="278"/>
      <c r="D53" s="278"/>
      <c r="E53" s="278"/>
      <c r="F53" s="278"/>
    </row>
    <row r="54" spans="2:11" ht="15">
      <c r="C54" s="1595" t="s">
        <v>340</v>
      </c>
      <c r="D54" s="1595"/>
      <c r="E54" s="1595"/>
      <c r="F54" s="1595"/>
      <c r="G54" s="1595"/>
      <c r="H54" s="1595"/>
      <c r="I54" s="1595"/>
      <c r="J54" s="1595"/>
      <c r="K54" s="1595"/>
    </row>
    <row r="55" spans="2:11" ht="15">
      <c r="C55" s="278"/>
    </row>
    <row r="56" spans="2:11">
      <c r="B56" s="279" t="s">
        <v>1</v>
      </c>
      <c r="C56" s="154" t="s">
        <v>341</v>
      </c>
    </row>
    <row r="57" spans="2:11">
      <c r="B57" s="279"/>
    </row>
    <row r="58" spans="2:11">
      <c r="B58" s="279" t="s">
        <v>3</v>
      </c>
      <c r="C58" s="154" t="s">
        <v>342</v>
      </c>
    </row>
    <row r="59" spans="2:11">
      <c r="B59" s="279"/>
    </row>
    <row r="60" spans="2:11">
      <c r="B60" s="279" t="s">
        <v>14</v>
      </c>
      <c r="C60" s="154" t="s">
        <v>360</v>
      </c>
    </row>
    <row r="61" spans="2:11">
      <c r="B61" s="279"/>
    </row>
    <row r="62" spans="2:11">
      <c r="B62" s="279" t="s">
        <v>33</v>
      </c>
      <c r="C62" s="154" t="s">
        <v>343</v>
      </c>
    </row>
    <row r="63" spans="2:11">
      <c r="B63" s="279"/>
    </row>
    <row r="64" spans="2:11">
      <c r="B64" s="279" t="s">
        <v>243</v>
      </c>
      <c r="C64" s="154" t="s">
        <v>344</v>
      </c>
    </row>
    <row r="65" spans="2:10">
      <c r="B65" s="279"/>
    </row>
    <row r="66" spans="2:10">
      <c r="B66" s="279" t="s">
        <v>247</v>
      </c>
      <c r="C66" s="154" t="s">
        <v>345</v>
      </c>
    </row>
    <row r="68" spans="2:10" ht="13.5" thickBot="1"/>
    <row r="69" spans="2:10">
      <c r="C69" s="296"/>
      <c r="D69" s="297"/>
      <c r="E69" s="297"/>
      <c r="F69" s="297"/>
      <c r="G69" s="297"/>
      <c r="H69" s="297"/>
      <c r="I69" s="297"/>
      <c r="J69" s="298"/>
    </row>
    <row r="70" spans="2:10">
      <c r="C70" s="299" t="s">
        <v>346</v>
      </c>
      <c r="G70" s="300" t="s">
        <v>347</v>
      </c>
      <c r="J70" s="301" t="s">
        <v>348</v>
      </c>
    </row>
    <row r="71" spans="2:10">
      <c r="C71" s="302"/>
      <c r="J71" s="303"/>
    </row>
    <row r="72" spans="2:10">
      <c r="C72" s="302" t="s">
        <v>349</v>
      </c>
      <c r="G72" s="304" t="s">
        <v>350</v>
      </c>
      <c r="J72" s="303" t="s">
        <v>351</v>
      </c>
    </row>
    <row r="73" spans="2:10">
      <c r="C73" s="302" t="s">
        <v>352</v>
      </c>
      <c r="J73" s="303"/>
    </row>
    <row r="74" spans="2:10">
      <c r="C74" s="302" t="s">
        <v>353</v>
      </c>
      <c r="J74" s="303"/>
    </row>
    <row r="75" spans="2:10" ht="13.5" thickBot="1">
      <c r="C75" s="305"/>
      <c r="D75" s="306"/>
      <c r="E75" s="306"/>
      <c r="F75" s="306"/>
      <c r="G75" s="306"/>
      <c r="H75" s="306"/>
      <c r="I75" s="306"/>
      <c r="J75" s="307"/>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sqref="A1:C1"/>
    </sheetView>
  </sheetViews>
  <sheetFormatPr defaultRowHeight="12.75"/>
  <cols>
    <col min="1" max="1" width="12" style="155" customWidth="1"/>
  </cols>
  <sheetData>
    <row r="1" spans="1:16" ht="27.75">
      <c r="A1" s="1592"/>
      <c r="B1" s="1592"/>
      <c r="C1" s="1592"/>
      <c r="D1" s="1597" t="s">
        <v>354</v>
      </c>
      <c r="E1" s="1597"/>
      <c r="F1" s="1597"/>
      <c r="G1" s="1597"/>
      <c r="H1" s="1597"/>
      <c r="I1" s="1597"/>
      <c r="J1" s="1597"/>
      <c r="K1" s="1597"/>
      <c r="L1" s="1597"/>
      <c r="M1" s="1597"/>
      <c r="N1" s="1597"/>
    </row>
    <row r="4" spans="1:16" s="154" customFormat="1" ht="15.75">
      <c r="A4" s="1598" t="s">
        <v>355</v>
      </c>
      <c r="B4" s="1598"/>
      <c r="C4" s="1598"/>
      <c r="D4" s="1598"/>
      <c r="E4" s="1598"/>
      <c r="F4" s="1598"/>
      <c r="G4" s="1598"/>
      <c r="H4" s="1598"/>
      <c r="I4" s="1598"/>
      <c r="J4" s="1598"/>
      <c r="K4" s="1598"/>
      <c r="L4" s="1598"/>
      <c r="M4" s="1598"/>
      <c r="N4" s="1598"/>
      <c r="O4" s="1598"/>
      <c r="P4" s="1598"/>
    </row>
    <row r="5" spans="1:16" s="154" customFormat="1" ht="27" customHeight="1">
      <c r="A5" s="560"/>
    </row>
    <row r="6" spans="1:16" s="159" customFormat="1" ht="15">
      <c r="A6" s="563" t="s">
        <v>1</v>
      </c>
      <c r="B6" s="562" t="s">
        <v>356</v>
      </c>
      <c r="C6" s="562"/>
      <c r="D6" s="562"/>
      <c r="E6" s="562"/>
      <c r="F6" s="562"/>
      <c r="G6" s="562"/>
      <c r="H6" s="562"/>
      <c r="I6" s="562"/>
    </row>
    <row r="45" spans="1:10" s="159" customFormat="1" ht="15">
      <c r="A45" s="563" t="s">
        <v>3</v>
      </c>
      <c r="B45" s="562" t="s">
        <v>357</v>
      </c>
      <c r="C45" s="562"/>
      <c r="D45" s="562"/>
      <c r="E45" s="562"/>
      <c r="F45" s="562"/>
      <c r="G45" s="562"/>
      <c r="H45" s="562"/>
      <c r="I45" s="562"/>
      <c r="J45" s="562"/>
    </row>
    <row r="84" spans="1:6" ht="15">
      <c r="A84" s="563" t="s">
        <v>14</v>
      </c>
      <c r="B84" s="562" t="s">
        <v>358</v>
      </c>
      <c r="C84" s="205"/>
      <c r="D84" s="205"/>
      <c r="E84" s="205"/>
      <c r="F84" s="205"/>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F1" sqref="F1"/>
    </sheetView>
  </sheetViews>
  <sheetFormatPr defaultRowHeight="12.75"/>
  <cols>
    <col min="1" max="1" width="7.7109375" customWidth="1"/>
    <col min="2" max="2" width="5.85546875" customWidth="1"/>
    <col min="3" max="3" width="4.5703125" customWidth="1"/>
  </cols>
  <sheetData>
    <row r="1" spans="1:12" ht="27.75">
      <c r="A1" s="1592"/>
      <c r="B1" s="1592"/>
      <c r="C1" s="1592"/>
      <c r="D1" s="561" t="s">
        <v>359</v>
      </c>
      <c r="E1" s="561"/>
      <c r="F1" s="561"/>
      <c r="G1" s="561"/>
      <c r="H1" s="561"/>
      <c r="I1" s="561"/>
      <c r="J1" s="561"/>
      <c r="K1" s="561"/>
      <c r="L1" s="561"/>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515B1AA7411C4F878F2981FB1A0965" ma:contentTypeVersion="12" ma:contentTypeDescription="Create a new document." ma:contentTypeScope="" ma:versionID="aafd04198c5fc868c02a403d16ae29d5">
  <xsd:schema xmlns:xsd="http://www.w3.org/2001/XMLSchema" xmlns:xs="http://www.w3.org/2001/XMLSchema" xmlns:p="http://schemas.microsoft.com/office/2006/metadata/properties" xmlns:ns2="7d5bc5b2-0058-4b76-bde9-bee98226fff6" xmlns:ns3="d29f365a-c05d-4bf1-be76-3fa3b4f2bebd" targetNamespace="http://schemas.microsoft.com/office/2006/metadata/properties" ma:root="true" ma:fieldsID="7386ecfe7e4885990ec0e175ed395e8d" ns2:_="" ns3:_="">
    <xsd:import namespace="7d5bc5b2-0058-4b76-bde9-bee98226fff6"/>
    <xsd:import namespace="d29f365a-c05d-4bf1-be76-3fa3b4f2be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bc5b2-0058-4b76-bde9-bee98226fff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9f365a-c05d-4bf1-be76-3fa3b4f2be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DFC8D-7850-442E-9749-F7C7242EEED7}">
  <ds:schemaRefs>
    <ds:schemaRef ds:uri="http://schemas.microsoft.com/office/2006/metadata/properties"/>
    <ds:schemaRef ds:uri="http://purl.org/dc/terms/"/>
    <ds:schemaRef ds:uri="7d5bc5b2-0058-4b76-bde9-bee98226fff6"/>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d29f365a-c05d-4bf1-be76-3fa3b4f2bebd"/>
    <ds:schemaRef ds:uri="http://purl.org/dc/dcmitype/"/>
  </ds:schemaRefs>
</ds:datastoreItem>
</file>

<file path=customXml/itemProps2.xml><?xml version="1.0" encoding="utf-8"?>
<ds:datastoreItem xmlns:ds="http://schemas.openxmlformats.org/officeDocument/2006/customXml" ds:itemID="{0AA4B1C1-696D-4E78-9DE6-26A85FBE29A6}">
  <ds:schemaRefs>
    <ds:schemaRef ds:uri="http://schemas.microsoft.com/sharepoint/v3/contenttype/forms"/>
  </ds:schemaRefs>
</ds:datastoreItem>
</file>

<file path=customXml/itemProps3.xml><?xml version="1.0" encoding="utf-8"?>
<ds:datastoreItem xmlns:ds="http://schemas.openxmlformats.org/officeDocument/2006/customXml" ds:itemID="{92199541-BEA1-4854-A7FF-A279AEDA9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bc5b2-0058-4b76-bde9-bee98226fff6"/>
    <ds:schemaRef ds:uri="d29f365a-c05d-4bf1-be76-3fa3b4f2b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BEGIN HERE</vt:lpstr>
      <vt:lpstr>MO 1</vt:lpstr>
      <vt:lpstr>MO 2</vt:lpstr>
      <vt:lpstr>MO 3</vt:lpstr>
      <vt:lpstr>MO 4</vt:lpstr>
      <vt:lpstr>MO 5</vt:lpstr>
      <vt:lpstr>MO 6</vt:lpstr>
      <vt:lpstr>MO 7</vt:lpstr>
      <vt:lpstr>MO 8</vt:lpstr>
      <vt:lpstr>MO 9</vt:lpstr>
      <vt:lpstr>MO 10</vt:lpstr>
      <vt:lpstr>MO 11</vt:lpstr>
      <vt:lpstr>MO 12</vt:lpstr>
      <vt:lpstr>Treasurer</vt:lpstr>
      <vt:lpstr>Trustees</vt:lpstr>
      <vt:lpstr>Budget</vt:lpstr>
      <vt:lpstr>GLOSSARY</vt:lpstr>
      <vt:lpstr>BANK REC TIPS</vt:lpstr>
      <vt:lpstr>DR LOCALS</vt:lpstr>
      <vt:lpstr>WHEN FINISHED</vt:lpstr>
      <vt:lpstr>WRITTEN REPORTS</vt:lpstr>
      <vt:lpstr>B.3.12</vt:lpstr>
      <vt:lpstr>'BANK REC TIPS'!Print_Area</vt:lpstr>
      <vt:lpstr>'BEGIN HERE'!Print_Area</vt:lpstr>
      <vt:lpstr>Budget!Print_Area</vt:lpstr>
      <vt:lpstr>GLOSSARY!Print_Area</vt:lpstr>
      <vt:lpstr>'MO 1'!Print_Area</vt:lpstr>
      <vt:lpstr>'MO 10'!Print_Area</vt:lpstr>
      <vt:lpstr>'MO 11'!Print_Area</vt:lpstr>
      <vt:lpstr>'MO 12'!Print_Area</vt:lpstr>
      <vt:lpstr>'MO 2'!Print_Area</vt:lpstr>
      <vt:lpstr>'MO 3'!Print_Area</vt:lpstr>
      <vt:lpstr>'MO 4'!Print_Area</vt:lpstr>
      <vt:lpstr>'MO 5'!Print_Area</vt:lpstr>
      <vt:lpstr>'MO 6'!Print_Area</vt:lpstr>
      <vt:lpstr>'MO 7'!Print_Area</vt:lpstr>
      <vt:lpstr>'MO 8'!Print_Area</vt:lpstr>
      <vt:lpstr>'MO 9'!Print_Area</vt:lpstr>
      <vt:lpstr>Treasurer!Print_Area</vt:lpstr>
      <vt:lpstr>Trustees!Print_Area</vt:lpstr>
      <vt:lpstr>'WRITTEN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2022-01-06T20:51:43Z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0x010100E2515B1AA7411C4F878F2981FB1A0965</vt:lpwstr>
  </property>
  <property fmtid="{D5CDD505-2E9C-101B-9397-08002B2CF9AE}" pid="3" name="Order">
    <vt:r8>7897500</vt:r8>
  </property>
</Properties>
</file>