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accntg\Per_Capita\LOCAL LEDGERS\CURRENT LEDGERS\ENGLISH\"/>
    </mc:Choice>
  </mc:AlternateContent>
  <bookViews>
    <workbookView xWindow="0" yWindow="255" windowWidth="15480" windowHeight="9135" tabRatio="947" activeTab="6"/>
  </bookViews>
  <sheets>
    <sheet name="BEFORE YOU BEGIN" sheetId="92" r:id="rId1"/>
    <sheet name="Title page" sheetId="25" r:id="rId2"/>
    <sheet name="Glossary" sheetId="24" r:id="rId3"/>
    <sheet name="Jan" sheetId="4" r:id="rId4"/>
    <sheet name="Feb" sheetId="76" r:id="rId5"/>
    <sheet name="March" sheetId="77" r:id="rId6"/>
    <sheet name="April" sheetId="78" r:id="rId7"/>
    <sheet name="May" sheetId="79" r:id="rId8"/>
    <sheet name="June" sheetId="80" r:id="rId9"/>
    <sheet name="July" sheetId="81" r:id="rId10"/>
    <sheet name="Aug" sheetId="82" r:id="rId11"/>
    <sheet name="Sept" sheetId="83" r:id="rId12"/>
    <sheet name="Oct" sheetId="84" r:id="rId13"/>
    <sheet name="Nov" sheetId="85" r:id="rId14"/>
    <sheet name="Dec" sheetId="86" r:id="rId15"/>
    <sheet name="Treasurer" sheetId="22" r:id="rId16"/>
    <sheet name="Trustees" sheetId="60" r:id="rId17"/>
    <sheet name="Budget" sheetId="91" r:id="rId18"/>
  </sheets>
  <definedNames>
    <definedName name="BMdisplayrowcolumn" localSheetId="0">'BEFORE YOU BEGIN'!#REF!</definedName>
    <definedName name="_xlnm.Print_Area" localSheetId="6">April!$A$1:$V$93</definedName>
    <definedName name="_xlnm.Print_Area" localSheetId="10">Aug!$A$1:$V$93</definedName>
    <definedName name="_xlnm.Print_Area" localSheetId="0">'BEFORE YOU BEGIN'!$A$1:$M$51</definedName>
    <definedName name="_xlnm.Print_Area" localSheetId="17">Budget!$A$1:$G$36</definedName>
    <definedName name="_xlnm.Print_Area" localSheetId="14">Dec!$A$1:$V$93</definedName>
    <definedName name="_xlnm.Print_Area" localSheetId="4">Feb!$A$1:$V$93</definedName>
    <definedName name="_xlnm.Print_Area" localSheetId="2">Glossary!$A$1:$B$20</definedName>
    <definedName name="_xlnm.Print_Area" localSheetId="3">Jan!$A$1:$V$93</definedName>
    <definedName name="_xlnm.Print_Area" localSheetId="9">July!$A$1:$V$93</definedName>
    <definedName name="_xlnm.Print_Area" localSheetId="8">June!$A$1:$V$93</definedName>
    <definedName name="_xlnm.Print_Area" localSheetId="5">March!$A$1:$V$93</definedName>
    <definedName name="_xlnm.Print_Area" localSheetId="7">May!$A$1:$V$93</definedName>
    <definedName name="_xlnm.Print_Area" localSheetId="13">Nov!$A$1:$V$93</definedName>
    <definedName name="_xlnm.Print_Area" localSheetId="12">Oct!$A$1:$V$93</definedName>
    <definedName name="_xlnm.Print_Area" localSheetId="11">Sept!$A$1:$V$93</definedName>
    <definedName name="_xlnm.Print_Area" localSheetId="1">'Title page'!$A$1:$L$20</definedName>
    <definedName name="_xlnm.Print_Area" localSheetId="15">Treasurer!$A$1:$R$66</definedName>
    <definedName name="_xlnm.Print_Area" localSheetId="16">Trustees!$B$1:$G$54</definedName>
  </definedNames>
  <calcPr calcId="162913"/>
</workbook>
</file>

<file path=xl/calcChain.xml><?xml version="1.0" encoding="utf-8"?>
<calcChain xmlns="http://schemas.openxmlformats.org/spreadsheetml/2006/main">
  <c r="F2" i="78" l="1"/>
  <c r="H2" i="78"/>
  <c r="J2" i="78"/>
  <c r="F4" i="78"/>
  <c r="G4" i="78"/>
  <c r="F5" i="78"/>
  <c r="G5" i="78"/>
  <c r="F6" i="78"/>
  <c r="G6" i="78"/>
  <c r="F7" i="78"/>
  <c r="G7" i="78"/>
  <c r="F8" i="78"/>
  <c r="G8" i="78"/>
  <c r="F9" i="78"/>
  <c r="G9" i="78"/>
  <c r="F10" i="78"/>
  <c r="G10" i="78"/>
  <c r="F11" i="78"/>
  <c r="G11" i="78"/>
  <c r="F12" i="78"/>
  <c r="G12" i="78"/>
  <c r="F13" i="78"/>
  <c r="G13" i="78"/>
  <c r="F14" i="78"/>
  <c r="G14" i="78"/>
  <c r="F15" i="78"/>
  <c r="G15" i="78"/>
  <c r="F16" i="78"/>
  <c r="G16" i="78"/>
  <c r="F17" i="78"/>
  <c r="G17" i="78"/>
  <c r="F18" i="78"/>
  <c r="G18" i="78"/>
  <c r="F19" i="78"/>
  <c r="G19" i="78"/>
  <c r="F20" i="78"/>
  <c r="G20" i="78"/>
  <c r="F21" i="78"/>
  <c r="G21" i="78"/>
  <c r="F22" i="78"/>
  <c r="G22" i="78"/>
  <c r="F23" i="78"/>
  <c r="G23" i="78"/>
  <c r="F24" i="78"/>
  <c r="G24" i="78"/>
  <c r="F25" i="78"/>
  <c r="G25" i="78"/>
  <c r="F26" i="78"/>
  <c r="G26" i="78"/>
  <c r="F27" i="78"/>
  <c r="G27" i="78"/>
  <c r="F28" i="78"/>
  <c r="G28" i="78"/>
  <c r="F29" i="78"/>
  <c r="G29" i="78"/>
  <c r="F30" i="78"/>
  <c r="G30" i="78"/>
  <c r="F31" i="78"/>
  <c r="G31" i="78"/>
  <c r="F32" i="78"/>
  <c r="G32" i="78"/>
  <c r="F33" i="78"/>
  <c r="G33" i="78"/>
  <c r="F34" i="78"/>
  <c r="G34" i="78"/>
  <c r="F35" i="78"/>
  <c r="G35" i="78"/>
  <c r="F36" i="78"/>
  <c r="G36" i="78"/>
  <c r="F37" i="78"/>
  <c r="G37" i="78"/>
  <c r="F38" i="78"/>
  <c r="G38" i="78"/>
  <c r="F39" i="78"/>
  <c r="G39" i="78"/>
  <c r="F40" i="78"/>
  <c r="G40" i="78"/>
  <c r="F41" i="78"/>
  <c r="G41" i="78"/>
  <c r="F42" i="78"/>
  <c r="G42" i="78"/>
  <c r="F43" i="78"/>
  <c r="G43" i="78"/>
  <c r="F44" i="78"/>
  <c r="G44" i="78"/>
  <c r="F45" i="78"/>
  <c r="G45" i="78"/>
  <c r="F46" i="78"/>
  <c r="G46" i="78"/>
  <c r="F47" i="78"/>
  <c r="G47" i="78"/>
  <c r="F48" i="78"/>
  <c r="G48" i="78"/>
  <c r="F49" i="78"/>
  <c r="G49" i="78"/>
  <c r="H50" i="78"/>
  <c r="H58" i="78" s="1"/>
  <c r="I50" i="78"/>
  <c r="J50" i="78"/>
  <c r="H62" i="78" s="1"/>
  <c r="K50" i="78"/>
  <c r="L50" i="78"/>
  <c r="H64" i="78" s="1"/>
  <c r="M50" i="78"/>
  <c r="H65" i="78" s="1"/>
  <c r="N50" i="78"/>
  <c r="O50" i="78"/>
  <c r="H67" i="78" s="1"/>
  <c r="P50" i="78"/>
  <c r="H68" i="78" s="1"/>
  <c r="Q50" i="78"/>
  <c r="H69" i="78" s="1"/>
  <c r="R50" i="78"/>
  <c r="S50" i="78"/>
  <c r="H71" i="78" s="1"/>
  <c r="T50" i="78"/>
  <c r="H72" i="78" s="1"/>
  <c r="U50" i="78"/>
  <c r="V50" i="78"/>
  <c r="H74" i="78" s="1"/>
  <c r="F51" i="78"/>
  <c r="N51" i="78"/>
  <c r="E53" i="78"/>
  <c r="J53" i="78"/>
  <c r="Q53" i="78"/>
  <c r="M53" i="78"/>
  <c r="M54" i="78"/>
  <c r="M55" i="78"/>
  <c r="N55" i="78"/>
  <c r="M56" i="78"/>
  <c r="N56" i="78"/>
  <c r="E57" i="78"/>
  <c r="H57" i="78"/>
  <c r="J57" i="78"/>
  <c r="N57" i="78"/>
  <c r="O57" i="78"/>
  <c r="R57" i="78"/>
  <c r="S57" i="78"/>
  <c r="E58" i="78"/>
  <c r="E59" i="78"/>
  <c r="H59" i="78"/>
  <c r="E60" i="78"/>
  <c r="E61" i="78"/>
  <c r="H61" i="78"/>
  <c r="J61" i="78"/>
  <c r="E62" i="78"/>
  <c r="E63" i="78"/>
  <c r="H63" i="78"/>
  <c r="E64" i="78"/>
  <c r="E65" i="78"/>
  <c r="E66" i="78"/>
  <c r="H66" i="78"/>
  <c r="E67" i="78"/>
  <c r="E68" i="78"/>
  <c r="E69" i="78"/>
  <c r="E70" i="78"/>
  <c r="H70" i="78"/>
  <c r="E71" i="78"/>
  <c r="H73" i="78"/>
  <c r="E75" i="78"/>
  <c r="E76" i="78"/>
  <c r="K86" i="78"/>
  <c r="K87" i="78"/>
  <c r="U87" i="78"/>
  <c r="Q87" i="78" s="1"/>
  <c r="Q88" i="78" s="1"/>
  <c r="K88" i="78"/>
  <c r="K89" i="78"/>
  <c r="K90" i="78"/>
  <c r="K91" i="78"/>
  <c r="K92" i="78"/>
  <c r="F93" i="78"/>
  <c r="I93" i="78"/>
  <c r="F2" i="82"/>
  <c r="H2" i="82"/>
  <c r="J2" i="82"/>
  <c r="F4" i="82"/>
  <c r="G4" i="82"/>
  <c r="F5" i="82"/>
  <c r="G5" i="82"/>
  <c r="F6" i="82"/>
  <c r="G6" i="82"/>
  <c r="F7" i="82"/>
  <c r="G7" i="82"/>
  <c r="F8" i="82"/>
  <c r="G8" i="82"/>
  <c r="F9" i="82"/>
  <c r="G9" i="82"/>
  <c r="F10" i="82"/>
  <c r="G10" i="82"/>
  <c r="F11" i="82"/>
  <c r="G11" i="82"/>
  <c r="F12" i="82"/>
  <c r="G12" i="82"/>
  <c r="F13" i="82"/>
  <c r="G13" i="82"/>
  <c r="F14" i="82"/>
  <c r="G14" i="82"/>
  <c r="F15" i="82"/>
  <c r="G15" i="82"/>
  <c r="F16" i="82"/>
  <c r="G16" i="82"/>
  <c r="F17" i="82"/>
  <c r="G17" i="82"/>
  <c r="F18" i="82"/>
  <c r="G18" i="82"/>
  <c r="F19" i="82"/>
  <c r="G19" i="82"/>
  <c r="F20" i="82"/>
  <c r="G20" i="82"/>
  <c r="F21" i="82"/>
  <c r="G21" i="82"/>
  <c r="F22" i="82"/>
  <c r="G22" i="82"/>
  <c r="F23" i="82"/>
  <c r="G23" i="82"/>
  <c r="F24" i="82"/>
  <c r="G24" i="82"/>
  <c r="F25" i="82"/>
  <c r="G25" i="82"/>
  <c r="F26" i="82"/>
  <c r="G26" i="82"/>
  <c r="F27" i="82"/>
  <c r="G27" i="82"/>
  <c r="F28" i="82"/>
  <c r="G28" i="82"/>
  <c r="F29" i="82"/>
  <c r="G29" i="82"/>
  <c r="F30" i="82"/>
  <c r="G30" i="82"/>
  <c r="F31" i="82"/>
  <c r="G31" i="82"/>
  <c r="F32" i="82"/>
  <c r="G32" i="82"/>
  <c r="F33" i="82"/>
  <c r="G33" i="82"/>
  <c r="F34" i="82"/>
  <c r="G34" i="82"/>
  <c r="F35" i="82"/>
  <c r="G35" i="82"/>
  <c r="F36" i="82"/>
  <c r="G36" i="82"/>
  <c r="F37" i="82"/>
  <c r="G37" i="82"/>
  <c r="F38" i="82"/>
  <c r="G38" i="82"/>
  <c r="F39" i="82"/>
  <c r="G39" i="82"/>
  <c r="F40" i="82"/>
  <c r="G40" i="82"/>
  <c r="F41" i="82"/>
  <c r="G41" i="82"/>
  <c r="F42" i="82"/>
  <c r="G42" i="82"/>
  <c r="F43" i="82"/>
  <c r="G43" i="82"/>
  <c r="F44" i="82"/>
  <c r="G44" i="82"/>
  <c r="F45" i="82"/>
  <c r="G45" i="82"/>
  <c r="F46" i="82"/>
  <c r="G46" i="82"/>
  <c r="F47" i="82"/>
  <c r="G47" i="82"/>
  <c r="F48" i="82"/>
  <c r="G48" i="82"/>
  <c r="F49" i="82"/>
  <c r="G49" i="82"/>
  <c r="H50" i="82"/>
  <c r="H58" i="82" s="1"/>
  <c r="I50" i="82"/>
  <c r="C17" i="22" s="1"/>
  <c r="J50" i="82"/>
  <c r="H62" i="82" s="1"/>
  <c r="K50" i="82"/>
  <c r="H63" i="82" s="1"/>
  <c r="L50" i="82"/>
  <c r="H64" i="82" s="1"/>
  <c r="M50" i="82"/>
  <c r="H65" i="82" s="1"/>
  <c r="N50" i="82"/>
  <c r="H66" i="82" s="1"/>
  <c r="O50" i="82"/>
  <c r="H67" i="82" s="1"/>
  <c r="P50" i="82"/>
  <c r="H68" i="82" s="1"/>
  <c r="Q50" i="82"/>
  <c r="H69" i="82" s="1"/>
  <c r="R50" i="82"/>
  <c r="H70" i="82" s="1"/>
  <c r="S50" i="82"/>
  <c r="H71" i="82" s="1"/>
  <c r="T50" i="82"/>
  <c r="N17" i="22" s="1"/>
  <c r="U50" i="82"/>
  <c r="H73" i="82" s="1"/>
  <c r="V50" i="82"/>
  <c r="H74" i="82" s="1"/>
  <c r="F51" i="82"/>
  <c r="N51" i="82"/>
  <c r="E53" i="82"/>
  <c r="J53" i="82"/>
  <c r="Q53" i="82" s="1"/>
  <c r="M53" i="82"/>
  <c r="M54" i="82"/>
  <c r="M55" i="82"/>
  <c r="N55" i="82"/>
  <c r="M56" i="82"/>
  <c r="N56" i="82"/>
  <c r="E57" i="82"/>
  <c r="H57" i="82"/>
  <c r="J57" i="82"/>
  <c r="J61" i="82" s="1"/>
  <c r="N57" i="82"/>
  <c r="O57" i="82"/>
  <c r="R57" i="82"/>
  <c r="S57" i="82"/>
  <c r="E58" i="82"/>
  <c r="E59" i="82"/>
  <c r="E60" i="82"/>
  <c r="E61" i="82"/>
  <c r="H61" i="82"/>
  <c r="E62" i="82"/>
  <c r="E63" i="82"/>
  <c r="E64" i="82"/>
  <c r="E65" i="82"/>
  <c r="E66" i="82"/>
  <c r="E67" i="82"/>
  <c r="E68" i="82"/>
  <c r="E69" i="82"/>
  <c r="E70" i="82"/>
  <c r="E71" i="82"/>
  <c r="H72" i="82"/>
  <c r="E75" i="82"/>
  <c r="E76" i="82"/>
  <c r="K86" i="82"/>
  <c r="K87" i="82"/>
  <c r="U87" i="82"/>
  <c r="Q87" i="82" s="1"/>
  <c r="Q88" i="82" s="1"/>
  <c r="K88" i="82"/>
  <c r="K89" i="82"/>
  <c r="K90" i="82"/>
  <c r="K91" i="82"/>
  <c r="K92" i="82"/>
  <c r="F93" i="82"/>
  <c r="I93" i="82"/>
  <c r="F4" i="91"/>
  <c r="F5" i="91"/>
  <c r="C6" i="91"/>
  <c r="C23" i="91" s="1"/>
  <c r="E6" i="91"/>
  <c r="E23" i="91" s="1"/>
  <c r="G6" i="91"/>
  <c r="G23" i="91" s="1"/>
  <c r="A9" i="91"/>
  <c r="F9" i="91"/>
  <c r="A10" i="91"/>
  <c r="F10" i="91"/>
  <c r="A11" i="91"/>
  <c r="F11" i="91"/>
  <c r="A12" i="91"/>
  <c r="F12" i="91"/>
  <c r="A13" i="91"/>
  <c r="F13" i="91"/>
  <c r="A14" i="91"/>
  <c r="F14" i="91"/>
  <c r="A15" i="91"/>
  <c r="F15" i="91"/>
  <c r="A16" i="91"/>
  <c r="F16" i="91"/>
  <c r="A17" i="91"/>
  <c r="F17" i="91"/>
  <c r="A18" i="91"/>
  <c r="F18" i="91"/>
  <c r="A19" i="91"/>
  <c r="F19" i="91"/>
  <c r="A20" i="91"/>
  <c r="F20" i="91"/>
  <c r="A21" i="91"/>
  <c r="F21" i="91"/>
  <c r="C22" i="91"/>
  <c r="E22" i="91"/>
  <c r="G22" i="91"/>
  <c r="G29" i="91"/>
  <c r="G35" i="91"/>
  <c r="F2" i="86"/>
  <c r="H2" i="86"/>
  <c r="J2" i="86"/>
  <c r="F4" i="86"/>
  <c r="G4" i="86"/>
  <c r="F5" i="86"/>
  <c r="G5" i="86"/>
  <c r="F6" i="86"/>
  <c r="G6" i="86"/>
  <c r="F7" i="86"/>
  <c r="G7" i="86"/>
  <c r="F8" i="86"/>
  <c r="G8" i="86"/>
  <c r="F9" i="86"/>
  <c r="G9" i="86"/>
  <c r="F10" i="86"/>
  <c r="G10" i="86"/>
  <c r="F11" i="86"/>
  <c r="G11" i="86"/>
  <c r="F12" i="86"/>
  <c r="G12" i="86"/>
  <c r="F13" i="86"/>
  <c r="G13" i="86"/>
  <c r="F14" i="86"/>
  <c r="G14" i="86"/>
  <c r="F15" i="86"/>
  <c r="G15" i="86"/>
  <c r="F16" i="86"/>
  <c r="G16" i="86"/>
  <c r="F17" i="86"/>
  <c r="G17" i="86"/>
  <c r="F18" i="86"/>
  <c r="G18" i="86"/>
  <c r="F19" i="86"/>
  <c r="G19" i="86"/>
  <c r="F20" i="86"/>
  <c r="G20" i="86"/>
  <c r="F21" i="86"/>
  <c r="G21" i="86"/>
  <c r="F22" i="86"/>
  <c r="G22" i="86"/>
  <c r="F23" i="86"/>
  <c r="G23" i="86"/>
  <c r="F24" i="86"/>
  <c r="G24" i="86"/>
  <c r="F25" i="86"/>
  <c r="G25" i="86"/>
  <c r="F26" i="86"/>
  <c r="G26" i="86"/>
  <c r="F27" i="86"/>
  <c r="G27" i="86"/>
  <c r="F28" i="86"/>
  <c r="G28" i="86"/>
  <c r="F29" i="86"/>
  <c r="G29" i="86"/>
  <c r="F30" i="86"/>
  <c r="G30" i="86"/>
  <c r="F31" i="86"/>
  <c r="G31" i="86"/>
  <c r="F32" i="86"/>
  <c r="G32" i="86"/>
  <c r="F33" i="86"/>
  <c r="G33" i="86"/>
  <c r="F34" i="86"/>
  <c r="G34" i="86"/>
  <c r="F35" i="86"/>
  <c r="G35" i="86"/>
  <c r="F36" i="86"/>
  <c r="G36" i="86"/>
  <c r="F37" i="86"/>
  <c r="G37" i="86"/>
  <c r="F38" i="86"/>
  <c r="G38" i="86"/>
  <c r="F39" i="86"/>
  <c r="G39" i="86"/>
  <c r="F40" i="86"/>
  <c r="G40" i="86"/>
  <c r="F41" i="86"/>
  <c r="G41" i="86"/>
  <c r="F42" i="86"/>
  <c r="G42" i="86"/>
  <c r="F43" i="86"/>
  <c r="G43" i="86"/>
  <c r="F44" i="86"/>
  <c r="G44" i="86"/>
  <c r="F45" i="86"/>
  <c r="G45" i="86"/>
  <c r="F46" i="86"/>
  <c r="G46" i="86"/>
  <c r="F47" i="86"/>
  <c r="G47" i="86"/>
  <c r="F48" i="86"/>
  <c r="G48" i="86"/>
  <c r="F49" i="86"/>
  <c r="G49" i="86"/>
  <c r="H50" i="86"/>
  <c r="H58" i="86" s="1"/>
  <c r="I50" i="86"/>
  <c r="H59" i="86" s="1"/>
  <c r="J50" i="86"/>
  <c r="K50" i="86"/>
  <c r="H63" i="86" s="1"/>
  <c r="L50" i="86"/>
  <c r="H64" i="86" s="1"/>
  <c r="M50" i="86"/>
  <c r="H65" i="86" s="1"/>
  <c r="N50" i="86"/>
  <c r="H66" i="86" s="1"/>
  <c r="O50" i="86"/>
  <c r="H67" i="86" s="1"/>
  <c r="P50" i="86"/>
  <c r="H68" i="86" s="1"/>
  <c r="Q50" i="86"/>
  <c r="H69" i="86" s="1"/>
  <c r="R50" i="86"/>
  <c r="H70" i="86" s="1"/>
  <c r="S50" i="86"/>
  <c r="H71" i="86" s="1"/>
  <c r="T50" i="86"/>
  <c r="H72" i="86" s="1"/>
  <c r="U50" i="86"/>
  <c r="H73" i="86" s="1"/>
  <c r="V50" i="86"/>
  <c r="H74" i="86" s="1"/>
  <c r="F51" i="86"/>
  <c r="N51" i="86"/>
  <c r="E53" i="86"/>
  <c r="J53" i="86"/>
  <c r="Q53" i="86"/>
  <c r="M53" i="86"/>
  <c r="A26" i="22" s="1"/>
  <c r="M54" i="86"/>
  <c r="A27" i="22" s="1"/>
  <c r="M55" i="86"/>
  <c r="A28" i="22" s="1"/>
  <c r="N55" i="86"/>
  <c r="B28" i="22" s="1"/>
  <c r="M56" i="86"/>
  <c r="A29" i="22" s="1"/>
  <c r="N56" i="86"/>
  <c r="E57" i="86"/>
  <c r="H57" i="86"/>
  <c r="J57" i="86"/>
  <c r="J61" i="86" s="1"/>
  <c r="N57" i="86"/>
  <c r="O57" i="86"/>
  <c r="R57" i="86"/>
  <c r="S57" i="86"/>
  <c r="E58" i="86"/>
  <c r="E59" i="86"/>
  <c r="E60" i="86"/>
  <c r="E61" i="86"/>
  <c r="H61" i="86"/>
  <c r="E62" i="86"/>
  <c r="E63" i="86"/>
  <c r="E64" i="86"/>
  <c r="E65" i="86"/>
  <c r="E66" i="86"/>
  <c r="E67" i="86"/>
  <c r="E68" i="86"/>
  <c r="E69" i="86"/>
  <c r="E70" i="86"/>
  <c r="E71" i="86"/>
  <c r="E75" i="86"/>
  <c r="E76" i="86"/>
  <c r="K86" i="86"/>
  <c r="K87" i="86"/>
  <c r="U87" i="86"/>
  <c r="Q87" i="86" s="1"/>
  <c r="K88" i="86"/>
  <c r="K89" i="86"/>
  <c r="K90" i="86"/>
  <c r="K91" i="86"/>
  <c r="K92" i="86"/>
  <c r="F93" i="86"/>
  <c r="I93" i="86"/>
  <c r="F2" i="76"/>
  <c r="H2" i="76"/>
  <c r="J2" i="76"/>
  <c r="F4" i="76"/>
  <c r="G4" i="76"/>
  <c r="F5" i="76"/>
  <c r="G5" i="76"/>
  <c r="F6" i="76"/>
  <c r="G6" i="76"/>
  <c r="F7" i="76"/>
  <c r="G7" i="76"/>
  <c r="F8" i="76"/>
  <c r="G8" i="76"/>
  <c r="F9" i="76"/>
  <c r="G9" i="76"/>
  <c r="F10" i="76"/>
  <c r="G10" i="76"/>
  <c r="F11" i="76"/>
  <c r="G11" i="76"/>
  <c r="F12" i="76"/>
  <c r="G12" i="76"/>
  <c r="F13" i="76"/>
  <c r="G13" i="76"/>
  <c r="F14" i="76"/>
  <c r="G14" i="76"/>
  <c r="F15" i="76"/>
  <c r="G15" i="76"/>
  <c r="F16" i="76"/>
  <c r="G16" i="76"/>
  <c r="F17" i="76"/>
  <c r="G17" i="76"/>
  <c r="F18" i="76"/>
  <c r="G18" i="76"/>
  <c r="F19" i="76"/>
  <c r="G19" i="76"/>
  <c r="F20" i="76"/>
  <c r="G20" i="76"/>
  <c r="F21" i="76"/>
  <c r="G21" i="76"/>
  <c r="F22" i="76"/>
  <c r="G22" i="76"/>
  <c r="F23" i="76"/>
  <c r="G23" i="76"/>
  <c r="F24" i="76"/>
  <c r="G24" i="76"/>
  <c r="F25" i="76"/>
  <c r="G25" i="76"/>
  <c r="F26" i="76"/>
  <c r="G26" i="76"/>
  <c r="F27" i="76"/>
  <c r="G27" i="76"/>
  <c r="F28" i="76"/>
  <c r="G28" i="76"/>
  <c r="F29" i="76"/>
  <c r="G29" i="76"/>
  <c r="F30" i="76"/>
  <c r="G30" i="76"/>
  <c r="F31" i="76"/>
  <c r="G31" i="76"/>
  <c r="F32" i="76"/>
  <c r="G32" i="76"/>
  <c r="F33" i="76"/>
  <c r="G33" i="76"/>
  <c r="F34" i="76"/>
  <c r="G34" i="76"/>
  <c r="F35" i="76"/>
  <c r="G35" i="76"/>
  <c r="F36" i="76"/>
  <c r="G36" i="76"/>
  <c r="F37" i="76"/>
  <c r="G37" i="76"/>
  <c r="F38" i="76"/>
  <c r="G38" i="76"/>
  <c r="F39" i="76"/>
  <c r="G39" i="76"/>
  <c r="F40" i="76"/>
  <c r="G40" i="76"/>
  <c r="F41" i="76"/>
  <c r="G41" i="76"/>
  <c r="F42" i="76"/>
  <c r="G42" i="76"/>
  <c r="F43" i="76"/>
  <c r="G43" i="76"/>
  <c r="F44" i="76"/>
  <c r="G44" i="76"/>
  <c r="F45" i="76"/>
  <c r="G45" i="76"/>
  <c r="F46" i="76"/>
  <c r="G46" i="76"/>
  <c r="F47" i="76"/>
  <c r="G47" i="76"/>
  <c r="F48" i="76"/>
  <c r="G48" i="76"/>
  <c r="F49" i="76"/>
  <c r="G49" i="76"/>
  <c r="H50" i="76"/>
  <c r="B11" i="22" s="1"/>
  <c r="I50" i="76"/>
  <c r="J50" i="76"/>
  <c r="K50" i="76"/>
  <c r="H63" i="76" s="1"/>
  <c r="L50" i="76"/>
  <c r="F11" i="22" s="1"/>
  <c r="M50" i="76"/>
  <c r="G11" i="22" s="1"/>
  <c r="N50" i="76"/>
  <c r="O50" i="76"/>
  <c r="I11" i="22" s="1"/>
  <c r="P50" i="76"/>
  <c r="H68" i="76" s="1"/>
  <c r="Q50" i="76"/>
  <c r="H69" i="76" s="1"/>
  <c r="R50" i="76"/>
  <c r="H70" i="76" s="1"/>
  <c r="S50" i="76"/>
  <c r="H71" i="76" s="1"/>
  <c r="T50" i="76"/>
  <c r="H72" i="76" s="1"/>
  <c r="U50" i="76"/>
  <c r="H73" i="76"/>
  <c r="V50" i="76"/>
  <c r="P11" i="22" s="1"/>
  <c r="F51" i="76"/>
  <c r="N51" i="76"/>
  <c r="E53" i="76"/>
  <c r="J53" i="76"/>
  <c r="Q53" i="76" s="1"/>
  <c r="M53" i="76"/>
  <c r="M54" i="76"/>
  <c r="M55" i="76"/>
  <c r="N55" i="76"/>
  <c r="M56" i="76"/>
  <c r="N56" i="76"/>
  <c r="E57" i="76"/>
  <c r="H57" i="76"/>
  <c r="J57" i="76"/>
  <c r="J61" i="76" s="1"/>
  <c r="N57" i="76"/>
  <c r="O57" i="76"/>
  <c r="R57" i="76"/>
  <c r="S57" i="76"/>
  <c r="E58" i="76"/>
  <c r="E59" i="76"/>
  <c r="H59" i="76"/>
  <c r="E60" i="76"/>
  <c r="E61" i="76"/>
  <c r="H61" i="76"/>
  <c r="E62" i="76"/>
  <c r="H62" i="76"/>
  <c r="E63" i="76"/>
  <c r="E64" i="76"/>
  <c r="E65" i="76"/>
  <c r="E66" i="76"/>
  <c r="H66" i="76"/>
  <c r="E67" i="76"/>
  <c r="E68" i="76"/>
  <c r="E69" i="76"/>
  <c r="E70" i="76"/>
  <c r="E71" i="76"/>
  <c r="E75" i="76"/>
  <c r="E76" i="76"/>
  <c r="K86" i="76"/>
  <c r="K87" i="76"/>
  <c r="U87" i="76"/>
  <c r="Q87" i="76" s="1"/>
  <c r="Q88" i="76" s="1"/>
  <c r="K88" i="76"/>
  <c r="K89" i="76"/>
  <c r="K90" i="76"/>
  <c r="K91" i="76"/>
  <c r="K93" i="76" s="1"/>
  <c r="K92" i="76"/>
  <c r="F93" i="76"/>
  <c r="I93" i="76"/>
  <c r="F4" i="4"/>
  <c r="F50" i="4" s="1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8" i="4"/>
  <c r="G48" i="4"/>
  <c r="F49" i="4"/>
  <c r="G49" i="4"/>
  <c r="H50" i="4"/>
  <c r="H58" i="4" s="1"/>
  <c r="I50" i="4"/>
  <c r="H59" i="4" s="1"/>
  <c r="J59" i="4" s="1"/>
  <c r="J50" i="4"/>
  <c r="D10" i="22" s="1"/>
  <c r="K50" i="4"/>
  <c r="E10" i="22" s="1"/>
  <c r="L50" i="4"/>
  <c r="F10" i="22"/>
  <c r="M50" i="4"/>
  <c r="H65" i="4" s="1"/>
  <c r="J65" i="4" s="1"/>
  <c r="N50" i="4"/>
  <c r="H10" i="22" s="1"/>
  <c r="O50" i="4"/>
  <c r="H67" i="4"/>
  <c r="J67" i="4" s="1"/>
  <c r="P50" i="4"/>
  <c r="Q50" i="4"/>
  <c r="K10" i="22"/>
  <c r="R50" i="4"/>
  <c r="H70" i="4" s="1"/>
  <c r="J70" i="4" s="1"/>
  <c r="S50" i="4"/>
  <c r="H71" i="4" s="1"/>
  <c r="J71" i="4" s="1"/>
  <c r="T50" i="4"/>
  <c r="H72" i="4" s="1"/>
  <c r="J72" i="4" s="1"/>
  <c r="U50" i="4"/>
  <c r="H73" i="4" s="1"/>
  <c r="J73" i="4" s="1"/>
  <c r="V50" i="4"/>
  <c r="H74" i="4" s="1"/>
  <c r="J74" i="4" s="1"/>
  <c r="E51" i="4"/>
  <c r="E51" i="77" s="1"/>
  <c r="J53" i="4"/>
  <c r="Q53" i="4"/>
  <c r="J56" i="4"/>
  <c r="H57" i="4"/>
  <c r="H61" i="4"/>
  <c r="E62" i="4"/>
  <c r="E63" i="4"/>
  <c r="E64" i="4"/>
  <c r="E65" i="4"/>
  <c r="E66" i="4"/>
  <c r="E67" i="4"/>
  <c r="E68" i="4"/>
  <c r="H68" i="4"/>
  <c r="J68" i="4" s="1"/>
  <c r="E69" i="4"/>
  <c r="H69" i="4"/>
  <c r="J69" i="4" s="1"/>
  <c r="E70" i="4"/>
  <c r="E71" i="4"/>
  <c r="E72" i="4"/>
  <c r="E73" i="4"/>
  <c r="E74" i="4"/>
  <c r="K86" i="4"/>
  <c r="K87" i="4"/>
  <c r="U87" i="4"/>
  <c r="Q87" i="4" s="1"/>
  <c r="Q88" i="4" s="1"/>
  <c r="K88" i="4"/>
  <c r="K89" i="4"/>
  <c r="K90" i="4"/>
  <c r="K91" i="4"/>
  <c r="K93" i="4" s="1"/>
  <c r="K92" i="4"/>
  <c r="F93" i="4"/>
  <c r="I93" i="4"/>
  <c r="F2" i="81"/>
  <c r="H2" i="81"/>
  <c r="J2" i="81"/>
  <c r="F4" i="81"/>
  <c r="G4" i="81"/>
  <c r="F5" i="81"/>
  <c r="G5" i="81"/>
  <c r="F6" i="81"/>
  <c r="G6" i="81"/>
  <c r="F7" i="81"/>
  <c r="G7" i="81"/>
  <c r="F8" i="81"/>
  <c r="G8" i="81"/>
  <c r="F9" i="81"/>
  <c r="G9" i="81"/>
  <c r="F10" i="81"/>
  <c r="G10" i="81"/>
  <c r="F11" i="81"/>
  <c r="G11" i="81"/>
  <c r="F12" i="81"/>
  <c r="G12" i="81"/>
  <c r="F13" i="81"/>
  <c r="G13" i="81"/>
  <c r="F14" i="81"/>
  <c r="G14" i="81"/>
  <c r="F15" i="81"/>
  <c r="G15" i="81"/>
  <c r="F16" i="81"/>
  <c r="G16" i="81"/>
  <c r="F17" i="81"/>
  <c r="G17" i="81"/>
  <c r="F18" i="81"/>
  <c r="G18" i="81"/>
  <c r="F19" i="81"/>
  <c r="G19" i="81"/>
  <c r="F20" i="81"/>
  <c r="G20" i="81"/>
  <c r="F21" i="81"/>
  <c r="G21" i="81"/>
  <c r="F22" i="81"/>
  <c r="G22" i="81"/>
  <c r="F23" i="81"/>
  <c r="G23" i="81"/>
  <c r="F24" i="81"/>
  <c r="G24" i="81"/>
  <c r="F25" i="81"/>
  <c r="G25" i="81"/>
  <c r="F26" i="81"/>
  <c r="G26" i="81"/>
  <c r="F27" i="81"/>
  <c r="G27" i="81"/>
  <c r="F28" i="81"/>
  <c r="G28" i="81"/>
  <c r="F29" i="81"/>
  <c r="G29" i="81"/>
  <c r="F30" i="81"/>
  <c r="G30" i="81"/>
  <c r="F31" i="81"/>
  <c r="G31" i="81"/>
  <c r="F32" i="81"/>
  <c r="G32" i="81"/>
  <c r="F33" i="81"/>
  <c r="G33" i="81"/>
  <c r="F34" i="81"/>
  <c r="G34" i="81"/>
  <c r="F35" i="81"/>
  <c r="G35" i="81"/>
  <c r="F36" i="81"/>
  <c r="G36" i="81"/>
  <c r="F37" i="81"/>
  <c r="G37" i="81"/>
  <c r="F38" i="81"/>
  <c r="G38" i="81"/>
  <c r="F39" i="81"/>
  <c r="G39" i="81"/>
  <c r="F40" i="81"/>
  <c r="G40" i="81"/>
  <c r="F41" i="81"/>
  <c r="G41" i="81"/>
  <c r="F42" i="81"/>
  <c r="G42" i="81"/>
  <c r="F43" i="81"/>
  <c r="G43" i="81"/>
  <c r="F44" i="81"/>
  <c r="G44" i="81"/>
  <c r="F45" i="81"/>
  <c r="G45" i="81"/>
  <c r="F46" i="81"/>
  <c r="G46" i="81"/>
  <c r="F47" i="81"/>
  <c r="G47" i="81"/>
  <c r="F48" i="81"/>
  <c r="G48" i="81"/>
  <c r="F49" i="81"/>
  <c r="G49" i="81"/>
  <c r="H50" i="81"/>
  <c r="H58" i="81" s="1"/>
  <c r="I50" i="81"/>
  <c r="C16" i="22" s="1"/>
  <c r="J50" i="81"/>
  <c r="K50" i="81"/>
  <c r="L50" i="81"/>
  <c r="H64" i="81" s="1"/>
  <c r="M50" i="81"/>
  <c r="H65" i="81" s="1"/>
  <c r="N50" i="81"/>
  <c r="H66" i="81" s="1"/>
  <c r="O50" i="81"/>
  <c r="H67" i="81" s="1"/>
  <c r="P50" i="81"/>
  <c r="H68" i="81" s="1"/>
  <c r="Q50" i="81"/>
  <c r="H69" i="81" s="1"/>
  <c r="R50" i="81"/>
  <c r="S50" i="81"/>
  <c r="H71" i="81" s="1"/>
  <c r="T50" i="81"/>
  <c r="H72" i="81" s="1"/>
  <c r="U50" i="81"/>
  <c r="O16" i="22" s="1"/>
  <c r="V50" i="81"/>
  <c r="H74" i="81" s="1"/>
  <c r="F51" i="81"/>
  <c r="N51" i="81"/>
  <c r="E53" i="81"/>
  <c r="J53" i="81"/>
  <c r="Q53" i="81" s="1"/>
  <c r="M53" i="81"/>
  <c r="M54" i="81"/>
  <c r="M55" i="81"/>
  <c r="N55" i="81"/>
  <c r="M56" i="81"/>
  <c r="N56" i="81"/>
  <c r="E57" i="81"/>
  <c r="H57" i="81"/>
  <c r="J57" i="81"/>
  <c r="J61" i="81" s="1"/>
  <c r="N57" i="81"/>
  <c r="O57" i="81"/>
  <c r="R57" i="81"/>
  <c r="S57" i="81"/>
  <c r="E58" i="81"/>
  <c r="E59" i="81"/>
  <c r="E60" i="81"/>
  <c r="E61" i="81"/>
  <c r="H61" i="81"/>
  <c r="E62" i="81"/>
  <c r="E63" i="81"/>
  <c r="H63" i="81"/>
  <c r="E64" i="81"/>
  <c r="E65" i="81"/>
  <c r="E66" i="81"/>
  <c r="E67" i="81"/>
  <c r="E68" i="81"/>
  <c r="E69" i="81"/>
  <c r="E70" i="81"/>
  <c r="H70" i="81"/>
  <c r="E71" i="81"/>
  <c r="E75" i="81"/>
  <c r="E76" i="81"/>
  <c r="K86" i="81"/>
  <c r="K87" i="81"/>
  <c r="U87" i="81"/>
  <c r="Q87" i="81" s="1"/>
  <c r="Q88" i="81" s="1"/>
  <c r="K88" i="81"/>
  <c r="K89" i="81"/>
  <c r="K90" i="81"/>
  <c r="K91" i="81"/>
  <c r="K92" i="81"/>
  <c r="F93" i="81"/>
  <c r="I93" i="81"/>
  <c r="F2" i="80"/>
  <c r="H2" i="80"/>
  <c r="J2" i="80"/>
  <c r="F4" i="80"/>
  <c r="G4" i="80"/>
  <c r="F5" i="80"/>
  <c r="G5" i="80"/>
  <c r="F6" i="80"/>
  <c r="G6" i="80"/>
  <c r="F7" i="80"/>
  <c r="G7" i="80"/>
  <c r="F8" i="80"/>
  <c r="G8" i="80"/>
  <c r="F9" i="80"/>
  <c r="G9" i="80"/>
  <c r="F10" i="80"/>
  <c r="G10" i="80"/>
  <c r="F11" i="80"/>
  <c r="G11" i="80"/>
  <c r="F12" i="80"/>
  <c r="G12" i="80"/>
  <c r="F13" i="80"/>
  <c r="G13" i="80"/>
  <c r="F14" i="80"/>
  <c r="G14" i="80"/>
  <c r="F15" i="80"/>
  <c r="G15" i="80"/>
  <c r="F16" i="80"/>
  <c r="G16" i="80"/>
  <c r="F17" i="80"/>
  <c r="G17" i="80"/>
  <c r="F18" i="80"/>
  <c r="G18" i="80"/>
  <c r="F19" i="80"/>
  <c r="G19" i="80"/>
  <c r="F20" i="80"/>
  <c r="G20" i="80"/>
  <c r="F21" i="80"/>
  <c r="G21" i="80"/>
  <c r="F22" i="80"/>
  <c r="G22" i="80"/>
  <c r="F23" i="80"/>
  <c r="G23" i="80"/>
  <c r="F24" i="80"/>
  <c r="G24" i="80"/>
  <c r="F25" i="80"/>
  <c r="G25" i="80"/>
  <c r="F26" i="80"/>
  <c r="G26" i="80"/>
  <c r="F27" i="80"/>
  <c r="G27" i="80"/>
  <c r="F28" i="80"/>
  <c r="G28" i="80"/>
  <c r="F29" i="80"/>
  <c r="G29" i="80"/>
  <c r="F30" i="80"/>
  <c r="G30" i="80"/>
  <c r="F31" i="80"/>
  <c r="G31" i="80"/>
  <c r="F32" i="80"/>
  <c r="G32" i="80"/>
  <c r="F33" i="80"/>
  <c r="G33" i="80"/>
  <c r="F34" i="80"/>
  <c r="G34" i="80"/>
  <c r="F35" i="80"/>
  <c r="G35" i="80"/>
  <c r="F36" i="80"/>
  <c r="G36" i="80"/>
  <c r="F37" i="80"/>
  <c r="G37" i="80"/>
  <c r="F38" i="80"/>
  <c r="G38" i="80"/>
  <c r="F39" i="80"/>
  <c r="G39" i="80"/>
  <c r="F40" i="80"/>
  <c r="G40" i="80"/>
  <c r="F41" i="80"/>
  <c r="G41" i="80"/>
  <c r="F42" i="80"/>
  <c r="G42" i="80"/>
  <c r="F43" i="80"/>
  <c r="G43" i="80"/>
  <c r="F44" i="80"/>
  <c r="G44" i="80"/>
  <c r="F45" i="80"/>
  <c r="G45" i="80"/>
  <c r="F46" i="80"/>
  <c r="G46" i="80"/>
  <c r="F47" i="80"/>
  <c r="G47" i="80"/>
  <c r="F48" i="80"/>
  <c r="G48" i="80"/>
  <c r="F49" i="80"/>
  <c r="G49" i="80"/>
  <c r="H50" i="80"/>
  <c r="H58" i="80" s="1"/>
  <c r="I50" i="80"/>
  <c r="C15" i="22" s="1"/>
  <c r="J50" i="80"/>
  <c r="H62" i="80" s="1"/>
  <c r="K50" i="80"/>
  <c r="H63" i="80" s="1"/>
  <c r="L50" i="80"/>
  <c r="M50" i="80"/>
  <c r="H65" i="80" s="1"/>
  <c r="N50" i="80"/>
  <c r="H66" i="80" s="1"/>
  <c r="O50" i="80"/>
  <c r="H67" i="80" s="1"/>
  <c r="P50" i="80"/>
  <c r="H68" i="80" s="1"/>
  <c r="Q50" i="80"/>
  <c r="H69" i="80" s="1"/>
  <c r="R50" i="80"/>
  <c r="L15" i="22" s="1"/>
  <c r="S50" i="80"/>
  <c r="H71" i="80" s="1"/>
  <c r="T50" i="80"/>
  <c r="U50" i="80"/>
  <c r="H73" i="80" s="1"/>
  <c r="V50" i="80"/>
  <c r="H74" i="80" s="1"/>
  <c r="F51" i="80"/>
  <c r="N51" i="80"/>
  <c r="E53" i="80"/>
  <c r="J53" i="80"/>
  <c r="Q53" i="80" s="1"/>
  <c r="M53" i="80"/>
  <c r="M54" i="80"/>
  <c r="M55" i="80"/>
  <c r="N55" i="80"/>
  <c r="M56" i="80"/>
  <c r="N56" i="80"/>
  <c r="E57" i="80"/>
  <c r="H57" i="80"/>
  <c r="J57" i="80"/>
  <c r="J61" i="80" s="1"/>
  <c r="N57" i="80"/>
  <c r="O57" i="80"/>
  <c r="R57" i="80"/>
  <c r="S57" i="80"/>
  <c r="E58" i="80"/>
  <c r="E59" i="80"/>
  <c r="E60" i="80"/>
  <c r="E61" i="80"/>
  <c r="H61" i="80"/>
  <c r="E62" i="80"/>
  <c r="E63" i="80"/>
  <c r="E64" i="80"/>
  <c r="E65" i="80"/>
  <c r="E66" i="80"/>
  <c r="E67" i="80"/>
  <c r="E68" i="80"/>
  <c r="E69" i="80"/>
  <c r="E70" i="80"/>
  <c r="E71" i="80"/>
  <c r="H72" i="80"/>
  <c r="E75" i="80"/>
  <c r="E76" i="80"/>
  <c r="K86" i="80"/>
  <c r="K87" i="80"/>
  <c r="U87" i="80"/>
  <c r="Q87" i="80" s="1"/>
  <c r="Q88" i="80" s="1"/>
  <c r="K88" i="80"/>
  <c r="K89" i="80"/>
  <c r="K90" i="80"/>
  <c r="K91" i="80"/>
  <c r="K93" i="80" s="1"/>
  <c r="K92" i="80"/>
  <c r="F93" i="80"/>
  <c r="I93" i="80"/>
  <c r="F2" i="77"/>
  <c r="H2" i="77"/>
  <c r="J2" i="77"/>
  <c r="F4" i="77"/>
  <c r="G4" i="77"/>
  <c r="F5" i="77"/>
  <c r="G5" i="77"/>
  <c r="F6" i="77"/>
  <c r="G6" i="77"/>
  <c r="F7" i="77"/>
  <c r="G7" i="77"/>
  <c r="F8" i="77"/>
  <c r="G8" i="77"/>
  <c r="F9" i="77"/>
  <c r="G9" i="77"/>
  <c r="F10" i="77"/>
  <c r="G10" i="77"/>
  <c r="F11" i="77"/>
  <c r="G11" i="77"/>
  <c r="F12" i="77"/>
  <c r="G12" i="77"/>
  <c r="F13" i="77"/>
  <c r="G13" i="77"/>
  <c r="F14" i="77"/>
  <c r="G14" i="77"/>
  <c r="F15" i="77"/>
  <c r="G15" i="77"/>
  <c r="F16" i="77"/>
  <c r="G16" i="77"/>
  <c r="F17" i="77"/>
  <c r="G17" i="77"/>
  <c r="F18" i="77"/>
  <c r="G18" i="77"/>
  <c r="F19" i="77"/>
  <c r="G19" i="77"/>
  <c r="F20" i="77"/>
  <c r="G20" i="77"/>
  <c r="F21" i="77"/>
  <c r="G21" i="77"/>
  <c r="F22" i="77"/>
  <c r="G22" i="77"/>
  <c r="F23" i="77"/>
  <c r="G23" i="77"/>
  <c r="F24" i="77"/>
  <c r="G24" i="77"/>
  <c r="F25" i="77"/>
  <c r="G25" i="77"/>
  <c r="F26" i="77"/>
  <c r="G26" i="77"/>
  <c r="F27" i="77"/>
  <c r="G27" i="77"/>
  <c r="F28" i="77"/>
  <c r="G28" i="77"/>
  <c r="F29" i="77"/>
  <c r="G29" i="77"/>
  <c r="F30" i="77"/>
  <c r="G30" i="77"/>
  <c r="F31" i="77"/>
  <c r="G31" i="77"/>
  <c r="F32" i="77"/>
  <c r="G32" i="77"/>
  <c r="F33" i="77"/>
  <c r="G33" i="77"/>
  <c r="F34" i="77"/>
  <c r="G34" i="77"/>
  <c r="F35" i="77"/>
  <c r="G35" i="77"/>
  <c r="F36" i="77"/>
  <c r="G36" i="77"/>
  <c r="F37" i="77"/>
  <c r="G37" i="77"/>
  <c r="F38" i="77"/>
  <c r="G38" i="77"/>
  <c r="F39" i="77"/>
  <c r="G39" i="77"/>
  <c r="F40" i="77"/>
  <c r="G40" i="77"/>
  <c r="F41" i="77"/>
  <c r="G41" i="77"/>
  <c r="F42" i="77"/>
  <c r="G42" i="77"/>
  <c r="F43" i="77"/>
  <c r="G43" i="77"/>
  <c r="F44" i="77"/>
  <c r="G44" i="77"/>
  <c r="F45" i="77"/>
  <c r="G45" i="77"/>
  <c r="F46" i="77"/>
  <c r="G46" i="77"/>
  <c r="F47" i="77"/>
  <c r="G47" i="77"/>
  <c r="F48" i="77"/>
  <c r="G48" i="77"/>
  <c r="F49" i="77"/>
  <c r="G49" i="77"/>
  <c r="H50" i="77"/>
  <c r="H58" i="77" s="1"/>
  <c r="I50" i="77"/>
  <c r="H51" i="77" s="1"/>
  <c r="J50" i="77"/>
  <c r="H62" i="77" s="1"/>
  <c r="K50" i="77"/>
  <c r="H63" i="77" s="1"/>
  <c r="L50" i="77"/>
  <c r="H64" i="77" s="1"/>
  <c r="M50" i="77"/>
  <c r="H65" i="77" s="1"/>
  <c r="N50" i="77"/>
  <c r="H66" i="77" s="1"/>
  <c r="O50" i="77"/>
  <c r="H67" i="77" s="1"/>
  <c r="P50" i="77"/>
  <c r="H68" i="77" s="1"/>
  <c r="Q50" i="77"/>
  <c r="H69" i="77" s="1"/>
  <c r="R50" i="77"/>
  <c r="H70" i="77" s="1"/>
  <c r="S50" i="77"/>
  <c r="H71" i="77" s="1"/>
  <c r="T50" i="77"/>
  <c r="H72" i="77" s="1"/>
  <c r="U50" i="77"/>
  <c r="H73" i="77" s="1"/>
  <c r="V50" i="77"/>
  <c r="H74" i="77" s="1"/>
  <c r="F51" i="77"/>
  <c r="N51" i="77"/>
  <c r="E53" i="77"/>
  <c r="J53" i="77"/>
  <c r="Q53" i="77" s="1"/>
  <c r="M53" i="77"/>
  <c r="M54" i="77"/>
  <c r="M55" i="77"/>
  <c r="N55" i="77"/>
  <c r="M56" i="77"/>
  <c r="N56" i="77"/>
  <c r="E57" i="77"/>
  <c r="H57" i="77"/>
  <c r="J57" i="77"/>
  <c r="J61" i="77" s="1"/>
  <c r="N57" i="77"/>
  <c r="O57" i="77"/>
  <c r="R57" i="77"/>
  <c r="S57" i="77"/>
  <c r="E58" i="77"/>
  <c r="E59" i="77"/>
  <c r="E60" i="77"/>
  <c r="E61" i="77"/>
  <c r="H61" i="77"/>
  <c r="E62" i="77"/>
  <c r="E63" i="77"/>
  <c r="E64" i="77"/>
  <c r="E65" i="77"/>
  <c r="E66" i="77"/>
  <c r="E67" i="77"/>
  <c r="E68" i="77"/>
  <c r="E69" i="77"/>
  <c r="E70" i="77"/>
  <c r="E71" i="77"/>
  <c r="E75" i="77"/>
  <c r="E76" i="77"/>
  <c r="K86" i="77"/>
  <c r="K87" i="77"/>
  <c r="U87" i="77"/>
  <c r="Q87" i="77" s="1"/>
  <c r="Q88" i="77" s="1"/>
  <c r="K88" i="77"/>
  <c r="K89" i="77"/>
  <c r="K90" i="77"/>
  <c r="K91" i="77"/>
  <c r="K92" i="77"/>
  <c r="F93" i="77"/>
  <c r="I93" i="77"/>
  <c r="F2" i="79"/>
  <c r="H2" i="79"/>
  <c r="J2" i="79"/>
  <c r="F4" i="79"/>
  <c r="G4" i="79"/>
  <c r="F5" i="79"/>
  <c r="G5" i="79"/>
  <c r="F6" i="79"/>
  <c r="G6" i="79"/>
  <c r="F7" i="79"/>
  <c r="G7" i="79"/>
  <c r="F8" i="79"/>
  <c r="G8" i="79"/>
  <c r="F9" i="79"/>
  <c r="G9" i="79"/>
  <c r="F10" i="79"/>
  <c r="G10" i="79"/>
  <c r="F11" i="79"/>
  <c r="G11" i="79"/>
  <c r="F12" i="79"/>
  <c r="G12" i="79"/>
  <c r="F13" i="79"/>
  <c r="G13" i="79"/>
  <c r="F14" i="79"/>
  <c r="G14" i="79"/>
  <c r="F15" i="79"/>
  <c r="G15" i="79"/>
  <c r="F16" i="79"/>
  <c r="G16" i="79"/>
  <c r="F17" i="79"/>
  <c r="G17" i="79"/>
  <c r="F18" i="79"/>
  <c r="G18" i="79"/>
  <c r="F19" i="79"/>
  <c r="G19" i="79"/>
  <c r="F20" i="79"/>
  <c r="G20" i="79"/>
  <c r="F21" i="79"/>
  <c r="G21" i="79"/>
  <c r="F22" i="79"/>
  <c r="G22" i="79"/>
  <c r="F23" i="79"/>
  <c r="G23" i="79"/>
  <c r="F24" i="79"/>
  <c r="G24" i="79"/>
  <c r="F25" i="79"/>
  <c r="G25" i="79"/>
  <c r="F26" i="79"/>
  <c r="G26" i="79"/>
  <c r="F27" i="79"/>
  <c r="G27" i="79"/>
  <c r="F28" i="79"/>
  <c r="G28" i="79"/>
  <c r="F29" i="79"/>
  <c r="G29" i="79"/>
  <c r="F30" i="79"/>
  <c r="G30" i="79"/>
  <c r="F31" i="79"/>
  <c r="G31" i="79"/>
  <c r="F32" i="79"/>
  <c r="G32" i="79"/>
  <c r="F33" i="79"/>
  <c r="G33" i="79"/>
  <c r="F34" i="79"/>
  <c r="G34" i="79"/>
  <c r="F35" i="79"/>
  <c r="G35" i="79"/>
  <c r="F36" i="79"/>
  <c r="G36" i="79"/>
  <c r="F37" i="79"/>
  <c r="G37" i="79"/>
  <c r="F38" i="79"/>
  <c r="G38" i="79"/>
  <c r="F39" i="79"/>
  <c r="G39" i="79"/>
  <c r="F40" i="79"/>
  <c r="G40" i="79"/>
  <c r="F41" i="79"/>
  <c r="G41" i="79"/>
  <c r="F42" i="79"/>
  <c r="G42" i="79"/>
  <c r="F43" i="79"/>
  <c r="G43" i="79"/>
  <c r="F44" i="79"/>
  <c r="G44" i="79"/>
  <c r="F45" i="79"/>
  <c r="G45" i="79"/>
  <c r="F46" i="79"/>
  <c r="G46" i="79"/>
  <c r="F47" i="79"/>
  <c r="G47" i="79"/>
  <c r="F48" i="79"/>
  <c r="G48" i="79"/>
  <c r="F49" i="79"/>
  <c r="G49" i="79"/>
  <c r="H50" i="79"/>
  <c r="H58" i="79" s="1"/>
  <c r="I50" i="79"/>
  <c r="H51" i="79" s="1"/>
  <c r="J50" i="79"/>
  <c r="H62" i="79" s="1"/>
  <c r="K50" i="79"/>
  <c r="H63" i="79" s="1"/>
  <c r="L50" i="79"/>
  <c r="H64" i="79" s="1"/>
  <c r="M50" i="79"/>
  <c r="H65" i="79" s="1"/>
  <c r="N50" i="79"/>
  <c r="H66" i="79" s="1"/>
  <c r="O50" i="79"/>
  <c r="H67" i="79" s="1"/>
  <c r="P50" i="79"/>
  <c r="H68" i="79" s="1"/>
  <c r="Q50" i="79"/>
  <c r="K14" i="22" s="1"/>
  <c r="R50" i="79"/>
  <c r="H70" i="79" s="1"/>
  <c r="S50" i="79"/>
  <c r="H71" i="79" s="1"/>
  <c r="T50" i="79"/>
  <c r="H72" i="79" s="1"/>
  <c r="U50" i="79"/>
  <c r="H73" i="79" s="1"/>
  <c r="V50" i="79"/>
  <c r="H74" i="79" s="1"/>
  <c r="F51" i="79"/>
  <c r="N51" i="79"/>
  <c r="E53" i="79"/>
  <c r="J53" i="79"/>
  <c r="Q53" i="79" s="1"/>
  <c r="M53" i="79"/>
  <c r="M54" i="79"/>
  <c r="M55" i="79"/>
  <c r="N55" i="79"/>
  <c r="M56" i="79"/>
  <c r="N56" i="79"/>
  <c r="E57" i="79"/>
  <c r="H57" i="79"/>
  <c r="J57" i="79"/>
  <c r="J61" i="79" s="1"/>
  <c r="N57" i="79"/>
  <c r="O57" i="79"/>
  <c r="R57" i="79"/>
  <c r="S57" i="79"/>
  <c r="E58" i="79"/>
  <c r="E59" i="79"/>
  <c r="E60" i="79"/>
  <c r="E61" i="79"/>
  <c r="H61" i="79"/>
  <c r="E62" i="79"/>
  <c r="E63" i="79"/>
  <c r="E64" i="79"/>
  <c r="E65" i="79"/>
  <c r="E66" i="79"/>
  <c r="E67" i="79"/>
  <c r="E68" i="79"/>
  <c r="E69" i="79"/>
  <c r="E70" i="79"/>
  <c r="E71" i="79"/>
  <c r="E75" i="79"/>
  <c r="E76" i="79"/>
  <c r="K86" i="79"/>
  <c r="K87" i="79"/>
  <c r="U87" i="79"/>
  <c r="Q87" i="79" s="1"/>
  <c r="Q88" i="79" s="1"/>
  <c r="K88" i="79"/>
  <c r="K89" i="79"/>
  <c r="K90" i="79"/>
  <c r="K91" i="79"/>
  <c r="K92" i="79"/>
  <c r="F93" i="79"/>
  <c r="I93" i="79"/>
  <c r="F2" i="85"/>
  <c r="H2" i="85"/>
  <c r="J2" i="85"/>
  <c r="F4" i="85"/>
  <c r="G4" i="85"/>
  <c r="F5" i="85"/>
  <c r="G5" i="85"/>
  <c r="F6" i="85"/>
  <c r="G6" i="85"/>
  <c r="F7" i="85"/>
  <c r="G7" i="85"/>
  <c r="F8" i="85"/>
  <c r="G8" i="85"/>
  <c r="F9" i="85"/>
  <c r="G9" i="85"/>
  <c r="F10" i="85"/>
  <c r="G10" i="85"/>
  <c r="F11" i="85"/>
  <c r="G11" i="85"/>
  <c r="F12" i="85"/>
  <c r="G12" i="85"/>
  <c r="F13" i="85"/>
  <c r="G13" i="85"/>
  <c r="F14" i="85"/>
  <c r="G14" i="85"/>
  <c r="F15" i="85"/>
  <c r="G15" i="85"/>
  <c r="F16" i="85"/>
  <c r="G16" i="85"/>
  <c r="F17" i="85"/>
  <c r="G17" i="85"/>
  <c r="F18" i="85"/>
  <c r="G18" i="85"/>
  <c r="F19" i="85"/>
  <c r="G19" i="85"/>
  <c r="F20" i="85"/>
  <c r="G20" i="85"/>
  <c r="F21" i="85"/>
  <c r="G21" i="85"/>
  <c r="F22" i="85"/>
  <c r="G22" i="85"/>
  <c r="F23" i="85"/>
  <c r="G23" i="85"/>
  <c r="F24" i="85"/>
  <c r="G24" i="85"/>
  <c r="F25" i="85"/>
  <c r="G25" i="85"/>
  <c r="F26" i="85"/>
  <c r="G26" i="85"/>
  <c r="F27" i="85"/>
  <c r="G27" i="85"/>
  <c r="F28" i="85"/>
  <c r="G28" i="85"/>
  <c r="F29" i="85"/>
  <c r="G29" i="85"/>
  <c r="F30" i="85"/>
  <c r="G30" i="85"/>
  <c r="F31" i="85"/>
  <c r="G31" i="85"/>
  <c r="F32" i="85"/>
  <c r="G32" i="85"/>
  <c r="F33" i="85"/>
  <c r="G33" i="85"/>
  <c r="F34" i="85"/>
  <c r="G34" i="85"/>
  <c r="F35" i="85"/>
  <c r="G35" i="85"/>
  <c r="F36" i="85"/>
  <c r="G36" i="85"/>
  <c r="F37" i="85"/>
  <c r="G37" i="85"/>
  <c r="F38" i="85"/>
  <c r="G38" i="85"/>
  <c r="F39" i="85"/>
  <c r="G39" i="85"/>
  <c r="F40" i="85"/>
  <c r="G40" i="85"/>
  <c r="F41" i="85"/>
  <c r="G41" i="85"/>
  <c r="F42" i="85"/>
  <c r="G42" i="85"/>
  <c r="F43" i="85"/>
  <c r="G43" i="85"/>
  <c r="F44" i="85"/>
  <c r="G44" i="85"/>
  <c r="F45" i="85"/>
  <c r="G45" i="85"/>
  <c r="F46" i="85"/>
  <c r="G46" i="85"/>
  <c r="F47" i="85"/>
  <c r="G47" i="85"/>
  <c r="F48" i="85"/>
  <c r="G48" i="85"/>
  <c r="F49" i="85"/>
  <c r="G49" i="85"/>
  <c r="H50" i="85"/>
  <c r="H58" i="85" s="1"/>
  <c r="I50" i="85"/>
  <c r="J50" i="85"/>
  <c r="H62" i="85" s="1"/>
  <c r="K50" i="85"/>
  <c r="H63" i="85" s="1"/>
  <c r="L50" i="85"/>
  <c r="H64" i="85" s="1"/>
  <c r="M50" i="85"/>
  <c r="H65" i="85" s="1"/>
  <c r="N50" i="85"/>
  <c r="H66" i="85" s="1"/>
  <c r="O50" i="85"/>
  <c r="I20" i="22" s="1"/>
  <c r="P50" i="85"/>
  <c r="H68" i="85" s="1"/>
  <c r="Q50" i="85"/>
  <c r="H69" i="85" s="1"/>
  <c r="R50" i="85"/>
  <c r="H70" i="85" s="1"/>
  <c r="S50" i="85"/>
  <c r="M20" i="22" s="1"/>
  <c r="T50" i="85"/>
  <c r="H72" i="85" s="1"/>
  <c r="U50" i="85"/>
  <c r="H73" i="85" s="1"/>
  <c r="V50" i="85"/>
  <c r="H74" i="85" s="1"/>
  <c r="F51" i="85"/>
  <c r="N51" i="85"/>
  <c r="E53" i="85"/>
  <c r="J53" i="85"/>
  <c r="Q53" i="85"/>
  <c r="M53" i="85"/>
  <c r="M54" i="85"/>
  <c r="M55" i="85"/>
  <c r="N55" i="85"/>
  <c r="M56" i="85"/>
  <c r="N56" i="85"/>
  <c r="E57" i="85"/>
  <c r="H57" i="85"/>
  <c r="J57" i="85"/>
  <c r="J61" i="85" s="1"/>
  <c r="N57" i="85"/>
  <c r="O57" i="85"/>
  <c r="R57" i="85"/>
  <c r="S57" i="85"/>
  <c r="E58" i="85"/>
  <c r="E59" i="85"/>
  <c r="E60" i="85"/>
  <c r="E61" i="85"/>
  <c r="H61" i="85"/>
  <c r="E62" i="85"/>
  <c r="E63" i="85"/>
  <c r="E64" i="85"/>
  <c r="E65" i="85"/>
  <c r="E66" i="85"/>
  <c r="E67" i="85"/>
  <c r="E68" i="85"/>
  <c r="E69" i="85"/>
  <c r="E70" i="85"/>
  <c r="E71" i="85"/>
  <c r="E75" i="85"/>
  <c r="E76" i="85"/>
  <c r="K86" i="85"/>
  <c r="K87" i="85"/>
  <c r="U87" i="85"/>
  <c r="Q87" i="85" s="1"/>
  <c r="Q88" i="85" s="1"/>
  <c r="K88" i="85"/>
  <c r="K89" i="85"/>
  <c r="K90" i="85"/>
  <c r="K91" i="85"/>
  <c r="K92" i="85"/>
  <c r="F93" i="85"/>
  <c r="I93" i="85"/>
  <c r="F2" i="84"/>
  <c r="H2" i="84"/>
  <c r="J2" i="84"/>
  <c r="F4" i="84"/>
  <c r="G4" i="84"/>
  <c r="F5" i="84"/>
  <c r="F50" i="84" s="1"/>
  <c r="G5" i="84"/>
  <c r="F6" i="84"/>
  <c r="G6" i="84"/>
  <c r="F7" i="84"/>
  <c r="G7" i="84"/>
  <c r="F8" i="84"/>
  <c r="G8" i="84"/>
  <c r="F9" i="84"/>
  <c r="G9" i="84"/>
  <c r="F10" i="84"/>
  <c r="G10" i="84"/>
  <c r="F11" i="84"/>
  <c r="G11" i="84"/>
  <c r="F12" i="84"/>
  <c r="G12" i="84"/>
  <c r="F13" i="84"/>
  <c r="G13" i="84"/>
  <c r="F14" i="84"/>
  <c r="G14" i="84"/>
  <c r="F15" i="84"/>
  <c r="G15" i="84"/>
  <c r="F16" i="84"/>
  <c r="G16" i="84"/>
  <c r="F17" i="84"/>
  <c r="G17" i="84"/>
  <c r="F18" i="84"/>
  <c r="G18" i="84"/>
  <c r="F19" i="84"/>
  <c r="G19" i="84"/>
  <c r="F20" i="84"/>
  <c r="G20" i="84"/>
  <c r="F21" i="84"/>
  <c r="G21" i="84"/>
  <c r="F22" i="84"/>
  <c r="G22" i="84"/>
  <c r="F23" i="84"/>
  <c r="G23" i="84"/>
  <c r="F24" i="84"/>
  <c r="G24" i="84"/>
  <c r="F25" i="84"/>
  <c r="G25" i="84"/>
  <c r="F26" i="84"/>
  <c r="G26" i="84"/>
  <c r="F27" i="84"/>
  <c r="G27" i="84"/>
  <c r="F28" i="84"/>
  <c r="G28" i="84"/>
  <c r="F29" i="84"/>
  <c r="G29" i="84"/>
  <c r="F30" i="84"/>
  <c r="G30" i="84"/>
  <c r="F31" i="84"/>
  <c r="G31" i="84"/>
  <c r="F32" i="84"/>
  <c r="G32" i="84"/>
  <c r="F33" i="84"/>
  <c r="G33" i="84"/>
  <c r="F34" i="84"/>
  <c r="G34" i="84"/>
  <c r="F35" i="84"/>
  <c r="G35" i="84"/>
  <c r="F36" i="84"/>
  <c r="G36" i="84"/>
  <c r="F37" i="84"/>
  <c r="G37" i="84"/>
  <c r="F38" i="84"/>
  <c r="G38" i="84"/>
  <c r="F39" i="84"/>
  <c r="G39" i="84"/>
  <c r="F40" i="84"/>
  <c r="G40" i="84"/>
  <c r="F41" i="84"/>
  <c r="G41" i="84"/>
  <c r="F42" i="84"/>
  <c r="G42" i="84"/>
  <c r="F43" i="84"/>
  <c r="G43" i="84"/>
  <c r="F44" i="84"/>
  <c r="G44" i="84"/>
  <c r="F45" i="84"/>
  <c r="G45" i="84"/>
  <c r="F46" i="84"/>
  <c r="G46" i="84"/>
  <c r="F47" i="84"/>
  <c r="G47" i="84"/>
  <c r="F48" i="84"/>
  <c r="G48" i="84"/>
  <c r="F49" i="84"/>
  <c r="G49" i="84"/>
  <c r="H50" i="84"/>
  <c r="H58" i="84" s="1"/>
  <c r="I50" i="84"/>
  <c r="H59" i="84" s="1"/>
  <c r="J50" i="84"/>
  <c r="H62" i="84" s="1"/>
  <c r="K50" i="84"/>
  <c r="H63" i="84" s="1"/>
  <c r="L50" i="84"/>
  <c r="H64" i="84" s="1"/>
  <c r="M50" i="84"/>
  <c r="G19" i="22" s="1"/>
  <c r="N50" i="84"/>
  <c r="H66" i="84" s="1"/>
  <c r="O50" i="84"/>
  <c r="H67" i="84" s="1"/>
  <c r="P50" i="84"/>
  <c r="J19" i="22" s="1"/>
  <c r="Q50" i="84"/>
  <c r="H69" i="84" s="1"/>
  <c r="R50" i="84"/>
  <c r="H70" i="84" s="1"/>
  <c r="S50" i="84"/>
  <c r="H71" i="84" s="1"/>
  <c r="T50" i="84"/>
  <c r="N19" i="22" s="1"/>
  <c r="U50" i="84"/>
  <c r="H73" i="84" s="1"/>
  <c r="V50" i="84"/>
  <c r="H74" i="84" s="1"/>
  <c r="F51" i="84"/>
  <c r="N51" i="84"/>
  <c r="E53" i="84"/>
  <c r="J53" i="84"/>
  <c r="Q53" i="84" s="1"/>
  <c r="M53" i="84"/>
  <c r="M54" i="84"/>
  <c r="M55" i="84"/>
  <c r="N55" i="84"/>
  <c r="M56" i="84"/>
  <c r="N56" i="84"/>
  <c r="E57" i="84"/>
  <c r="H57" i="84"/>
  <c r="J57" i="84"/>
  <c r="J61" i="84" s="1"/>
  <c r="N57" i="84"/>
  <c r="O57" i="84"/>
  <c r="R57" i="84"/>
  <c r="S57" i="84"/>
  <c r="E58" i="84"/>
  <c r="E59" i="84"/>
  <c r="E60" i="84"/>
  <c r="E61" i="84"/>
  <c r="H61" i="84"/>
  <c r="E62" i="84"/>
  <c r="E63" i="84"/>
  <c r="E64" i="84"/>
  <c r="E65" i="84"/>
  <c r="E66" i="84"/>
  <c r="E67" i="84"/>
  <c r="E68" i="84"/>
  <c r="E69" i="84"/>
  <c r="E70" i="84"/>
  <c r="E71" i="84"/>
  <c r="E75" i="84"/>
  <c r="E76" i="84"/>
  <c r="K86" i="84"/>
  <c r="K87" i="84"/>
  <c r="U87" i="84"/>
  <c r="Q87" i="84" s="1"/>
  <c r="Q88" i="84" s="1"/>
  <c r="K88" i="84"/>
  <c r="K89" i="84"/>
  <c r="K90" i="84"/>
  <c r="K91" i="84"/>
  <c r="K92" i="84"/>
  <c r="F93" i="84"/>
  <c r="I93" i="84"/>
  <c r="F2" i="83"/>
  <c r="H2" i="83"/>
  <c r="J2" i="83"/>
  <c r="F4" i="83"/>
  <c r="G4" i="83"/>
  <c r="F5" i="83"/>
  <c r="G5" i="83"/>
  <c r="F6" i="83"/>
  <c r="G6" i="83"/>
  <c r="F7" i="83"/>
  <c r="G7" i="83"/>
  <c r="F8" i="83"/>
  <c r="G8" i="83"/>
  <c r="F9" i="83"/>
  <c r="G9" i="83"/>
  <c r="F10" i="83"/>
  <c r="G10" i="83"/>
  <c r="F11" i="83"/>
  <c r="G11" i="83"/>
  <c r="F12" i="83"/>
  <c r="G12" i="83"/>
  <c r="F13" i="83"/>
  <c r="G13" i="83"/>
  <c r="F14" i="83"/>
  <c r="G14" i="83"/>
  <c r="F15" i="83"/>
  <c r="G15" i="83"/>
  <c r="F16" i="83"/>
  <c r="G16" i="83"/>
  <c r="F17" i="83"/>
  <c r="G17" i="83"/>
  <c r="F18" i="83"/>
  <c r="G18" i="83"/>
  <c r="F19" i="83"/>
  <c r="G19" i="83"/>
  <c r="F20" i="83"/>
  <c r="G20" i="83"/>
  <c r="F21" i="83"/>
  <c r="G21" i="83"/>
  <c r="F22" i="83"/>
  <c r="G22" i="83"/>
  <c r="F23" i="83"/>
  <c r="G23" i="83"/>
  <c r="F24" i="83"/>
  <c r="G24" i="83"/>
  <c r="F25" i="83"/>
  <c r="G25" i="83"/>
  <c r="F26" i="83"/>
  <c r="G26" i="83"/>
  <c r="F27" i="83"/>
  <c r="G27" i="83"/>
  <c r="F28" i="83"/>
  <c r="G28" i="83"/>
  <c r="F29" i="83"/>
  <c r="G29" i="83"/>
  <c r="F30" i="83"/>
  <c r="G30" i="83"/>
  <c r="F31" i="83"/>
  <c r="G31" i="83"/>
  <c r="F32" i="83"/>
  <c r="G32" i="83"/>
  <c r="F33" i="83"/>
  <c r="G33" i="83"/>
  <c r="F34" i="83"/>
  <c r="G34" i="83"/>
  <c r="F35" i="83"/>
  <c r="G35" i="83"/>
  <c r="F36" i="83"/>
  <c r="G36" i="83"/>
  <c r="F37" i="83"/>
  <c r="G37" i="83"/>
  <c r="F38" i="83"/>
  <c r="G38" i="83"/>
  <c r="F39" i="83"/>
  <c r="G39" i="83"/>
  <c r="F40" i="83"/>
  <c r="G40" i="83"/>
  <c r="F41" i="83"/>
  <c r="G41" i="83"/>
  <c r="F42" i="83"/>
  <c r="G42" i="83"/>
  <c r="F43" i="83"/>
  <c r="G43" i="83"/>
  <c r="F44" i="83"/>
  <c r="G44" i="83"/>
  <c r="F45" i="83"/>
  <c r="G45" i="83"/>
  <c r="F46" i="83"/>
  <c r="G46" i="83"/>
  <c r="F47" i="83"/>
  <c r="G47" i="83"/>
  <c r="F48" i="83"/>
  <c r="G48" i="83"/>
  <c r="F49" i="83"/>
  <c r="G49" i="83"/>
  <c r="H50" i="83"/>
  <c r="H58" i="83" s="1"/>
  <c r="I50" i="83"/>
  <c r="H59" i="83" s="1"/>
  <c r="J50" i="83"/>
  <c r="D18" i="22" s="1"/>
  <c r="K50" i="83"/>
  <c r="L50" i="83"/>
  <c r="H64" i="83" s="1"/>
  <c r="M50" i="83"/>
  <c r="H65" i="83" s="1"/>
  <c r="N50" i="83"/>
  <c r="H18" i="22" s="1"/>
  <c r="O50" i="83"/>
  <c r="P50" i="83"/>
  <c r="H68" i="83" s="1"/>
  <c r="Q50" i="83"/>
  <c r="H69" i="83" s="1"/>
  <c r="R50" i="83"/>
  <c r="H70" i="83" s="1"/>
  <c r="S50" i="83"/>
  <c r="T50" i="83"/>
  <c r="H72" i="83" s="1"/>
  <c r="U50" i="83"/>
  <c r="H73" i="83" s="1"/>
  <c r="V50" i="83"/>
  <c r="P18" i="22" s="1"/>
  <c r="E51" i="83"/>
  <c r="F51" i="83"/>
  <c r="N51" i="83"/>
  <c r="E53" i="83"/>
  <c r="J53" i="83"/>
  <c r="Q53" i="83"/>
  <c r="M53" i="83"/>
  <c r="M54" i="83"/>
  <c r="M55" i="83"/>
  <c r="N55" i="83"/>
  <c r="M56" i="83"/>
  <c r="E57" i="83"/>
  <c r="H57" i="83"/>
  <c r="J57" i="83"/>
  <c r="J61" i="83" s="1"/>
  <c r="N57" i="83"/>
  <c r="O57" i="83"/>
  <c r="R57" i="83"/>
  <c r="S57" i="83"/>
  <c r="E58" i="83"/>
  <c r="E59" i="83"/>
  <c r="E60" i="83"/>
  <c r="E61" i="83"/>
  <c r="H61" i="83"/>
  <c r="E62" i="83"/>
  <c r="E63" i="83"/>
  <c r="H63" i="83"/>
  <c r="E64" i="83"/>
  <c r="E65" i="83"/>
  <c r="E66" i="83"/>
  <c r="E67" i="83"/>
  <c r="H67" i="83"/>
  <c r="E68" i="83"/>
  <c r="E69" i="83"/>
  <c r="E70" i="83"/>
  <c r="E71" i="83"/>
  <c r="H71" i="83"/>
  <c r="H74" i="83"/>
  <c r="E75" i="83"/>
  <c r="E76" i="83"/>
  <c r="K86" i="83"/>
  <c r="K87" i="83"/>
  <c r="U87" i="83"/>
  <c r="Q87" i="83" s="1"/>
  <c r="Q88" i="83" s="1"/>
  <c r="K88" i="83"/>
  <c r="K89" i="83"/>
  <c r="K90" i="83"/>
  <c r="K91" i="83"/>
  <c r="K93" i="83" s="1"/>
  <c r="K92" i="83"/>
  <c r="F93" i="83"/>
  <c r="I93" i="83"/>
  <c r="I12" i="25"/>
  <c r="I15" i="25"/>
  <c r="G2" i="22"/>
  <c r="E1" i="60" s="1"/>
  <c r="K2" i="22"/>
  <c r="G1" i="60" s="1"/>
  <c r="D4" i="22"/>
  <c r="C2" i="60" s="1"/>
  <c r="L4" i="22"/>
  <c r="C5" i="60" s="1"/>
  <c r="D5" i="22"/>
  <c r="C3" i="60" s="1"/>
  <c r="G10" i="22"/>
  <c r="I10" i="22"/>
  <c r="J10" i="22"/>
  <c r="M10" i="22"/>
  <c r="N10" i="22"/>
  <c r="Q10" i="22"/>
  <c r="R10" i="22"/>
  <c r="D11" i="22"/>
  <c r="H11" i="22"/>
  <c r="N11" i="22"/>
  <c r="O11" i="22"/>
  <c r="Q11" i="22"/>
  <c r="R11" i="22"/>
  <c r="B12" i="22"/>
  <c r="E12" i="22"/>
  <c r="F12" i="22"/>
  <c r="I12" i="22"/>
  <c r="J12" i="22"/>
  <c r="M12" i="22"/>
  <c r="N12" i="22"/>
  <c r="Q12" i="22"/>
  <c r="R12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H14" i="22"/>
  <c r="I14" i="22"/>
  <c r="O14" i="22"/>
  <c r="Q14" i="22"/>
  <c r="R14" i="22"/>
  <c r="B15" i="22"/>
  <c r="E15" i="22"/>
  <c r="F15" i="22"/>
  <c r="H15" i="22"/>
  <c r="I15" i="22"/>
  <c r="J15" i="22"/>
  <c r="M15" i="22"/>
  <c r="N15" i="22"/>
  <c r="Q15" i="22"/>
  <c r="R15" i="22"/>
  <c r="D16" i="22"/>
  <c r="E16" i="22"/>
  <c r="H16" i="22"/>
  <c r="I16" i="22"/>
  <c r="L16" i="22"/>
  <c r="M16" i="22"/>
  <c r="P16" i="22"/>
  <c r="Q16" i="22"/>
  <c r="R16" i="22"/>
  <c r="E17" i="22"/>
  <c r="H17" i="22"/>
  <c r="I17" i="22"/>
  <c r="M17" i="22"/>
  <c r="P17" i="22"/>
  <c r="Q17" i="22"/>
  <c r="R17" i="22"/>
  <c r="C18" i="22"/>
  <c r="E18" i="22"/>
  <c r="I18" i="22"/>
  <c r="K18" i="22"/>
  <c r="L18" i="22"/>
  <c r="M18" i="22"/>
  <c r="N18" i="22"/>
  <c r="Q18" i="22"/>
  <c r="R18" i="22"/>
  <c r="D19" i="22"/>
  <c r="L19" i="22"/>
  <c r="Q19" i="22"/>
  <c r="R19" i="22"/>
  <c r="B20" i="22"/>
  <c r="C20" i="22"/>
  <c r="G20" i="22"/>
  <c r="J20" i="22"/>
  <c r="K20" i="22"/>
  <c r="O20" i="22"/>
  <c r="Q20" i="22"/>
  <c r="R20" i="22"/>
  <c r="B21" i="22"/>
  <c r="C21" i="22"/>
  <c r="D21" i="22"/>
  <c r="F21" i="22"/>
  <c r="G21" i="22"/>
  <c r="H21" i="22"/>
  <c r="J21" i="22"/>
  <c r="K21" i="22"/>
  <c r="L21" i="22"/>
  <c r="N21" i="22"/>
  <c r="O21" i="22"/>
  <c r="P21" i="22"/>
  <c r="Q21" i="22"/>
  <c r="R21" i="22"/>
  <c r="E26" i="22"/>
  <c r="E27" i="22"/>
  <c r="E28" i="22"/>
  <c r="B29" i="22"/>
  <c r="C30" i="22"/>
  <c r="B31" i="22"/>
  <c r="C31" i="22"/>
  <c r="G31" i="22"/>
  <c r="H31" i="22"/>
  <c r="B32" i="22"/>
  <c r="C32" i="22"/>
  <c r="G32" i="22"/>
  <c r="H32" i="22"/>
  <c r="B33" i="22"/>
  <c r="C33" i="22"/>
  <c r="G33" i="22"/>
  <c r="H33" i="22"/>
  <c r="B34" i="22"/>
  <c r="C34" i="22"/>
  <c r="G34" i="22"/>
  <c r="H34" i="22"/>
  <c r="B35" i="22"/>
  <c r="C35" i="22"/>
  <c r="G35" i="22"/>
  <c r="H35" i="22"/>
  <c r="B36" i="22"/>
  <c r="C36" i="22"/>
  <c r="G36" i="22"/>
  <c r="H36" i="22"/>
  <c r="B37" i="22"/>
  <c r="C37" i="22"/>
  <c r="G37" i="22"/>
  <c r="H37" i="22"/>
  <c r="B38" i="22"/>
  <c r="C38" i="22"/>
  <c r="G38" i="22"/>
  <c r="H38" i="22"/>
  <c r="B39" i="22"/>
  <c r="C39" i="22"/>
  <c r="G39" i="22"/>
  <c r="H39" i="22"/>
  <c r="B40" i="22"/>
  <c r="C40" i="22"/>
  <c r="G40" i="22"/>
  <c r="H40" i="22"/>
  <c r="B41" i="22"/>
  <c r="C41" i="22"/>
  <c r="G41" i="22"/>
  <c r="H41" i="22"/>
  <c r="B42" i="22"/>
  <c r="C42" i="22"/>
  <c r="G42" i="22"/>
  <c r="H42" i="22"/>
  <c r="B43" i="22"/>
  <c r="C43" i="22"/>
  <c r="G43" i="22"/>
  <c r="H43" i="22"/>
  <c r="B44" i="22"/>
  <c r="C44" i="22"/>
  <c r="G44" i="22"/>
  <c r="H44" i="22"/>
  <c r="B45" i="22"/>
  <c r="C45" i="22"/>
  <c r="G45" i="22"/>
  <c r="H45" i="22"/>
  <c r="B46" i="22"/>
  <c r="C46" i="22"/>
  <c r="G46" i="22"/>
  <c r="H46" i="22"/>
  <c r="B47" i="22"/>
  <c r="C47" i="22"/>
  <c r="G47" i="22"/>
  <c r="H47" i="22"/>
  <c r="P47" i="22"/>
  <c r="B48" i="22"/>
  <c r="C48" i="22"/>
  <c r="G48" i="22"/>
  <c r="H48" i="22"/>
  <c r="B49" i="22"/>
  <c r="C49" i="22"/>
  <c r="G49" i="22"/>
  <c r="H49" i="22"/>
  <c r="B50" i="22"/>
  <c r="C50" i="22"/>
  <c r="G50" i="22"/>
  <c r="H50" i="22"/>
  <c r="B51" i="22"/>
  <c r="C51" i="22"/>
  <c r="G51" i="22"/>
  <c r="H51" i="22"/>
  <c r="B52" i="22"/>
  <c r="C52" i="22"/>
  <c r="G52" i="22"/>
  <c r="H52" i="22"/>
  <c r="B53" i="22"/>
  <c r="C53" i="22"/>
  <c r="G53" i="22"/>
  <c r="H53" i="22"/>
  <c r="B54" i="22"/>
  <c r="C54" i="22"/>
  <c r="G54" i="22"/>
  <c r="H54" i="22"/>
  <c r="B55" i="22"/>
  <c r="C55" i="22"/>
  <c r="G55" i="22"/>
  <c r="H55" i="22"/>
  <c r="B56" i="22"/>
  <c r="C56" i="22"/>
  <c r="G56" i="22"/>
  <c r="H56" i="22"/>
  <c r="B57" i="22"/>
  <c r="C57" i="22"/>
  <c r="G57" i="22"/>
  <c r="H57" i="22"/>
  <c r="B58" i="22"/>
  <c r="C58" i="22"/>
  <c r="G58" i="22"/>
  <c r="H58" i="22"/>
  <c r="B59" i="22"/>
  <c r="C59" i="22"/>
  <c r="G59" i="22"/>
  <c r="H59" i="22"/>
  <c r="B60" i="22"/>
  <c r="G60" i="22"/>
  <c r="J60" i="22"/>
  <c r="F5" i="60"/>
  <c r="G5" i="60"/>
  <c r="F6" i="60"/>
  <c r="G6" i="60"/>
  <c r="G16" i="60"/>
  <c r="G17" i="60"/>
  <c r="G18" i="60"/>
  <c r="G19" i="60"/>
  <c r="G21" i="60"/>
  <c r="G22" i="60"/>
  <c r="G23" i="60"/>
  <c r="G26" i="60"/>
  <c r="G28" i="60"/>
  <c r="G29" i="60"/>
  <c r="G30" i="60"/>
  <c r="H64" i="80"/>
  <c r="G50" i="79"/>
  <c r="H64" i="4"/>
  <c r="J64" i="4" s="1"/>
  <c r="H74" i="76"/>
  <c r="M11" i="22"/>
  <c r="J11" i="22"/>
  <c r="H65" i="76"/>
  <c r="J65" i="76" s="1"/>
  <c r="H66" i="4"/>
  <c r="J66" i="4"/>
  <c r="J66" i="76" s="1"/>
  <c r="H63" i="4"/>
  <c r="C10" i="22"/>
  <c r="J63" i="4"/>
  <c r="K93" i="84" l="1"/>
  <c r="K93" i="79"/>
  <c r="G50" i="77"/>
  <c r="F50" i="80"/>
  <c r="F50" i="82"/>
  <c r="P51" i="76"/>
  <c r="M21" i="22"/>
  <c r="I21" i="22"/>
  <c r="E21" i="22"/>
  <c r="P19" i="22"/>
  <c r="H19" i="22"/>
  <c r="F18" i="22"/>
  <c r="L17" i="22"/>
  <c r="D17" i="22"/>
  <c r="P15" i="22"/>
  <c r="L14" i="22"/>
  <c r="D14" i="22"/>
  <c r="B13" i="22"/>
  <c r="O12" i="22"/>
  <c r="K12" i="22"/>
  <c r="G12" i="22"/>
  <c r="C12" i="22"/>
  <c r="H65" i="84"/>
  <c r="K93" i="85"/>
  <c r="H71" i="85"/>
  <c r="H51" i="85"/>
  <c r="H70" i="80"/>
  <c r="J59" i="76"/>
  <c r="H51" i="76"/>
  <c r="O19" i="22"/>
  <c r="D15" i="22"/>
  <c r="P14" i="22"/>
  <c r="K93" i="77"/>
  <c r="K93" i="81"/>
  <c r="H62" i="4"/>
  <c r="J62" i="4" s="1"/>
  <c r="J62" i="76" s="1"/>
  <c r="H67" i="76"/>
  <c r="J67" i="76" s="1"/>
  <c r="J67" i="77" s="1"/>
  <c r="K93" i="86"/>
  <c r="G50" i="82"/>
  <c r="K93" i="78"/>
  <c r="H51" i="78"/>
  <c r="G50" i="78"/>
  <c r="F50" i="79"/>
  <c r="F22" i="91"/>
  <c r="L11" i="22"/>
  <c r="L22" i="22" s="1"/>
  <c r="C24" i="60" s="1"/>
  <c r="B17" i="91" s="1"/>
  <c r="D17" i="91" s="1"/>
  <c r="N20" i="22"/>
  <c r="F20" i="22"/>
  <c r="K19" i="22"/>
  <c r="C19" i="22"/>
  <c r="G18" i="22"/>
  <c r="B18" i="22"/>
  <c r="M14" i="22"/>
  <c r="E14" i="22"/>
  <c r="E22" i="22" s="1"/>
  <c r="C17" i="60" s="1"/>
  <c r="B10" i="91" s="1"/>
  <c r="D10" i="91" s="1"/>
  <c r="P12" i="22"/>
  <c r="L12" i="22"/>
  <c r="H12" i="22"/>
  <c r="D12" i="22"/>
  <c r="D22" i="22" s="1"/>
  <c r="C16" i="60" s="1"/>
  <c r="E11" i="22"/>
  <c r="G50" i="80"/>
  <c r="K93" i="82"/>
  <c r="H60" i="4"/>
  <c r="J58" i="4"/>
  <c r="E60" i="22"/>
  <c r="Q88" i="86"/>
  <c r="E61" i="22" s="1"/>
  <c r="J69" i="76"/>
  <c r="J69" i="77" s="1"/>
  <c r="H60" i="78"/>
  <c r="K17" i="22"/>
  <c r="L10" i="22"/>
  <c r="H66" i="83"/>
  <c r="H72" i="84"/>
  <c r="H68" i="84"/>
  <c r="H67" i="85"/>
  <c r="H75" i="85" s="1"/>
  <c r="H69" i="79"/>
  <c r="H75" i="79" s="1"/>
  <c r="H59" i="79"/>
  <c r="H59" i="80"/>
  <c r="H73" i="81"/>
  <c r="H59" i="81"/>
  <c r="H60" i="81" s="1"/>
  <c r="J73" i="76"/>
  <c r="H51" i="4"/>
  <c r="P51" i="77"/>
  <c r="E20" i="22"/>
  <c r="F19" i="22"/>
  <c r="B19" i="22"/>
  <c r="J17" i="22"/>
  <c r="F17" i="22"/>
  <c r="F22" i="22" s="1"/>
  <c r="C18" i="60" s="1"/>
  <c r="B11" i="91" s="1"/>
  <c r="D11" i="91" s="1"/>
  <c r="B17" i="22"/>
  <c r="K16" i="22"/>
  <c r="G16" i="22"/>
  <c r="G14" i="22"/>
  <c r="C14" i="22"/>
  <c r="K11" i="22"/>
  <c r="C11" i="22"/>
  <c r="P10" i="22"/>
  <c r="F50" i="83"/>
  <c r="G50" i="84"/>
  <c r="H59" i="77"/>
  <c r="J68" i="76"/>
  <c r="J68" i="77" s="1"/>
  <c r="H58" i="76"/>
  <c r="H60" i="76" s="1"/>
  <c r="G50" i="76"/>
  <c r="H64" i="76"/>
  <c r="P51" i="78"/>
  <c r="O17" i="22"/>
  <c r="G17" i="22"/>
  <c r="B10" i="22"/>
  <c r="G50" i="83"/>
  <c r="P51" i="4"/>
  <c r="O10" i="22"/>
  <c r="P51" i="79"/>
  <c r="P20" i="22"/>
  <c r="L20" i="22"/>
  <c r="H20" i="22"/>
  <c r="D20" i="22"/>
  <c r="M19" i="22"/>
  <c r="I19" i="22"/>
  <c r="E19" i="22"/>
  <c r="N16" i="22"/>
  <c r="J16" i="22"/>
  <c r="F16" i="22"/>
  <c r="B16" i="22"/>
  <c r="O15" i="22"/>
  <c r="K15" i="22"/>
  <c r="K22" i="22" s="1"/>
  <c r="C23" i="60" s="1"/>
  <c r="B16" i="91" s="1"/>
  <c r="D16" i="91" s="1"/>
  <c r="G15" i="22"/>
  <c r="F14" i="22"/>
  <c r="B14" i="22"/>
  <c r="C13" i="22"/>
  <c r="C22" i="22" s="1"/>
  <c r="C12" i="60" s="1"/>
  <c r="B5" i="91" s="1"/>
  <c r="D5" i="91" s="1"/>
  <c r="F50" i="81"/>
  <c r="G50" i="4"/>
  <c r="F50" i="76"/>
  <c r="F50" i="78"/>
  <c r="E51" i="78"/>
  <c r="E51" i="86"/>
  <c r="F50" i="86"/>
  <c r="G50" i="86"/>
  <c r="H59" i="85"/>
  <c r="F50" i="85"/>
  <c r="G50" i="85"/>
  <c r="M22" i="22"/>
  <c r="C25" i="60" s="1"/>
  <c r="B18" i="91" s="1"/>
  <c r="D18" i="91" s="1"/>
  <c r="H60" i="83"/>
  <c r="H51" i="82"/>
  <c r="G50" i="81"/>
  <c r="H60" i="80"/>
  <c r="H51" i="80"/>
  <c r="N14" i="22"/>
  <c r="J14" i="22"/>
  <c r="H60" i="79"/>
  <c r="F50" i="77"/>
  <c r="J63" i="76"/>
  <c r="J64" i="76"/>
  <c r="J64" i="77" s="1"/>
  <c r="J64" i="78" s="1"/>
  <c r="J74" i="76"/>
  <c r="J74" i="77" s="1"/>
  <c r="J74" i="78" s="1"/>
  <c r="J70" i="76"/>
  <c r="J71" i="76"/>
  <c r="J72" i="76"/>
  <c r="J72" i="77" s="1"/>
  <c r="J72" i="78" s="1"/>
  <c r="J75" i="4"/>
  <c r="H75" i="4"/>
  <c r="J70" i="77"/>
  <c r="J70" i="78" s="1"/>
  <c r="J66" i="77"/>
  <c r="J66" i="78" s="1"/>
  <c r="B22" i="22"/>
  <c r="C11" i="60" s="1"/>
  <c r="F7" i="60"/>
  <c r="J73" i="77"/>
  <c r="J65" i="77"/>
  <c r="R22" i="22"/>
  <c r="M23" i="22" s="1"/>
  <c r="J63" i="77"/>
  <c r="J63" i="78" s="1"/>
  <c r="G31" i="60"/>
  <c r="G7" i="60"/>
  <c r="Q22" i="22"/>
  <c r="L23" i="22" s="1"/>
  <c r="F6" i="91"/>
  <c r="F23" i="91" s="1"/>
  <c r="H60" i="85"/>
  <c r="H60" i="84"/>
  <c r="H59" i="82"/>
  <c r="H60" i="82" s="1"/>
  <c r="H60" i="86"/>
  <c r="H51" i="83"/>
  <c r="H51" i="81"/>
  <c r="H51" i="84"/>
  <c r="H51" i="86"/>
  <c r="O18" i="22"/>
  <c r="O22" i="22" s="1"/>
  <c r="C27" i="60" s="1"/>
  <c r="B20" i="91" s="1"/>
  <c r="D20" i="91" s="1"/>
  <c r="J18" i="22"/>
  <c r="I22" i="22"/>
  <c r="C21" i="60" s="1"/>
  <c r="B14" i="91" s="1"/>
  <c r="D14" i="91" s="1"/>
  <c r="P51" i="84"/>
  <c r="H75" i="84"/>
  <c r="P51" i="82"/>
  <c r="P51" i="86"/>
  <c r="H75" i="82"/>
  <c r="P51" i="83"/>
  <c r="H75" i="80"/>
  <c r="P51" i="81"/>
  <c r="P51" i="85"/>
  <c r="P51" i="80"/>
  <c r="H75" i="78"/>
  <c r="H76" i="78" s="1"/>
  <c r="H62" i="83"/>
  <c r="H62" i="81"/>
  <c r="H75" i="81" s="1"/>
  <c r="H62" i="86"/>
  <c r="H75" i="86" s="1"/>
  <c r="H76" i="86" s="1"/>
  <c r="N22" i="22"/>
  <c r="C26" i="60" s="1"/>
  <c r="B19" i="91" s="1"/>
  <c r="D19" i="91" s="1"/>
  <c r="H22" i="22"/>
  <c r="C20" i="60" s="1"/>
  <c r="B13" i="91" s="1"/>
  <c r="D13" i="91" s="1"/>
  <c r="G22" i="22"/>
  <c r="C19" i="60" s="1"/>
  <c r="B12" i="91" s="1"/>
  <c r="D12" i="91" s="1"/>
  <c r="H75" i="77"/>
  <c r="H60" i="77"/>
  <c r="J71" i="77"/>
  <c r="J62" i="77"/>
  <c r="E51" i="84"/>
  <c r="E51" i="79"/>
  <c r="E51" i="82"/>
  <c r="E51" i="80"/>
  <c r="E51" i="81"/>
  <c r="E51" i="85"/>
  <c r="E51" i="76"/>
  <c r="H75" i="76" l="1"/>
  <c r="H76" i="76" s="1"/>
  <c r="J59" i="77"/>
  <c r="J59" i="78" s="1"/>
  <c r="J59" i="79" s="1"/>
  <c r="H76" i="85"/>
  <c r="P22" i="22"/>
  <c r="C28" i="60" s="1"/>
  <c r="B21" i="91" s="1"/>
  <c r="D21" i="91" s="1"/>
  <c r="H76" i="80"/>
  <c r="H75" i="83"/>
  <c r="H76" i="83" s="1"/>
  <c r="H76" i="4"/>
  <c r="J77" i="4" s="1"/>
  <c r="J56" i="76" s="1"/>
  <c r="J77" i="76" s="1"/>
  <c r="J75" i="76"/>
  <c r="J58" i="76"/>
  <c r="J60" i="4"/>
  <c r="J22" i="22"/>
  <c r="C22" i="60" s="1"/>
  <c r="B15" i="91" s="1"/>
  <c r="D15" i="91" s="1"/>
  <c r="H76" i="79"/>
  <c r="J69" i="78"/>
  <c r="J73" i="78"/>
  <c r="J73" i="79" s="1"/>
  <c r="J59" i="80"/>
  <c r="J70" i="79"/>
  <c r="J74" i="79"/>
  <c r="J67" i="78"/>
  <c r="J64" i="79"/>
  <c r="J63" i="79"/>
  <c r="J66" i="79"/>
  <c r="J72" i="79"/>
  <c r="J65" i="78"/>
  <c r="H76" i="81"/>
  <c r="H76" i="84"/>
  <c r="H76" i="82"/>
  <c r="J71" i="78"/>
  <c r="J68" i="78"/>
  <c r="H76" i="77"/>
  <c r="C23" i="22"/>
  <c r="B4" i="91"/>
  <c r="C13" i="60"/>
  <c r="J75" i="77"/>
  <c r="J62" i="78"/>
  <c r="B9" i="91"/>
  <c r="Q92" i="4" l="1"/>
  <c r="C29" i="60"/>
  <c r="C30" i="60" s="1"/>
  <c r="H23" i="22"/>
  <c r="L24" i="22" s="1"/>
  <c r="P31" i="22" s="1"/>
  <c r="P40" i="22" s="1"/>
  <c r="J58" i="77"/>
  <c r="J60" i="76"/>
  <c r="J56" i="77"/>
  <c r="J77" i="77" s="1"/>
  <c r="Q92" i="76"/>
  <c r="J69" i="79"/>
  <c r="J72" i="80"/>
  <c r="J63" i="80"/>
  <c r="J64" i="80"/>
  <c r="J71" i="79"/>
  <c r="J74" i="80"/>
  <c r="J68" i="79"/>
  <c r="J65" i="79"/>
  <c r="J66" i="80"/>
  <c r="J73" i="80"/>
  <c r="J67" i="79"/>
  <c r="J70" i="80"/>
  <c r="J69" i="80"/>
  <c r="J59" i="81"/>
  <c r="C31" i="60"/>
  <c r="G15" i="60" s="1"/>
  <c r="G24" i="60" s="1"/>
  <c r="B22" i="91"/>
  <c r="D9" i="91"/>
  <c r="D22" i="91" s="1"/>
  <c r="J75" i="78"/>
  <c r="J62" i="79"/>
  <c r="B6" i="91"/>
  <c r="D4" i="91"/>
  <c r="D6" i="91" l="1"/>
  <c r="D23" i="91" s="1"/>
  <c r="B23" i="91"/>
  <c r="J58" i="78"/>
  <c r="J60" i="77"/>
  <c r="Q92" i="77"/>
  <c r="J56" i="78"/>
  <c r="J77" i="78" s="1"/>
  <c r="Q92" i="78" s="1"/>
  <c r="J59" i="82"/>
  <c r="J59" i="83" s="1"/>
  <c r="J67" i="80"/>
  <c r="J66" i="81"/>
  <c r="J68" i="80"/>
  <c r="J63" i="81"/>
  <c r="J70" i="81"/>
  <c r="J73" i="81"/>
  <c r="J65" i="80"/>
  <c r="J74" i="81"/>
  <c r="J64" i="81"/>
  <c r="J72" i="81"/>
  <c r="J69" i="81"/>
  <c r="J71" i="80"/>
  <c r="E65" i="22"/>
  <c r="J62" i="80"/>
  <c r="J75" i="79"/>
  <c r="J58" i="79" l="1"/>
  <c r="J60" i="78"/>
  <c r="J56" i="79"/>
  <c r="J77" i="79" s="1"/>
  <c r="Q92" i="79" s="1"/>
  <c r="J72" i="82"/>
  <c r="J73" i="82"/>
  <c r="J66" i="82"/>
  <c r="J71" i="81"/>
  <c r="J64" i="82"/>
  <c r="J65" i="81"/>
  <c r="J70" i="82"/>
  <c r="J68" i="81"/>
  <c r="J67" i="81"/>
  <c r="J69" i="82"/>
  <c r="J74" i="82"/>
  <c r="J63" i="82"/>
  <c r="J75" i="80"/>
  <c r="J62" i="81"/>
  <c r="J59" i="84"/>
  <c r="J58" i="80" l="1"/>
  <c r="J60" i="79"/>
  <c r="J56" i="80"/>
  <c r="J77" i="80" s="1"/>
  <c r="J56" i="81" s="1"/>
  <c r="J77" i="81" s="1"/>
  <c r="J56" i="82" s="1"/>
  <c r="J77" i="82" s="1"/>
  <c r="J68" i="82"/>
  <c r="J65" i="82"/>
  <c r="J73" i="83"/>
  <c r="J67" i="82"/>
  <c r="J70" i="83"/>
  <c r="J64" i="83"/>
  <c r="J66" i="83"/>
  <c r="J72" i="83"/>
  <c r="J74" i="83"/>
  <c r="J71" i="82"/>
  <c r="J63" i="83"/>
  <c r="J69" i="83"/>
  <c r="J75" i="81"/>
  <c r="J62" i="82"/>
  <c r="J59" i="85"/>
  <c r="J60" i="80" l="1"/>
  <c r="J58" i="81"/>
  <c r="Q92" i="81"/>
  <c r="Q92" i="80"/>
  <c r="J69" i="84"/>
  <c r="J71" i="83"/>
  <c r="J66" i="84"/>
  <c r="J70" i="84"/>
  <c r="J73" i="84"/>
  <c r="J68" i="83"/>
  <c r="J63" i="84"/>
  <c r="J74" i="84"/>
  <c r="J72" i="84"/>
  <c r="J64" i="84"/>
  <c r="J67" i="83"/>
  <c r="J65" i="83"/>
  <c r="J59" i="86"/>
  <c r="J56" i="83"/>
  <c r="J77" i="83" s="1"/>
  <c r="Q92" i="82"/>
  <c r="J75" i="82"/>
  <c r="J62" i="83"/>
  <c r="J60" i="81" l="1"/>
  <c r="J58" i="82"/>
  <c r="J64" i="85"/>
  <c r="J73" i="85"/>
  <c r="J66" i="85"/>
  <c r="J69" i="85"/>
  <c r="J65" i="84"/>
  <c r="J74" i="85"/>
  <c r="J68" i="84"/>
  <c r="J70" i="85"/>
  <c r="J71" i="84"/>
  <c r="J67" i="84"/>
  <c r="J72" i="85"/>
  <c r="J63" i="85"/>
  <c r="Q92" i="83"/>
  <c r="J56" i="84"/>
  <c r="J77" i="84" s="1"/>
  <c r="J75" i="83"/>
  <c r="J62" i="84"/>
  <c r="J58" i="83" l="1"/>
  <c r="J60" i="82"/>
  <c r="J66" i="86"/>
  <c r="J64" i="86"/>
  <c r="J72" i="86"/>
  <c r="J68" i="85"/>
  <c r="J65" i="85"/>
  <c r="J69" i="86"/>
  <c r="J73" i="86"/>
  <c r="J71" i="85"/>
  <c r="J63" i="86"/>
  <c r="J67" i="85"/>
  <c r="J70" i="86"/>
  <c r="J74" i="86"/>
  <c r="J62" i="85"/>
  <c r="J75" i="84"/>
  <c r="J56" i="85"/>
  <c r="J77" i="85" s="1"/>
  <c r="Q92" i="84"/>
  <c r="J58" i="84" l="1"/>
  <c r="J60" i="83"/>
  <c r="J65" i="86"/>
  <c r="J67" i="86"/>
  <c r="J68" i="86"/>
  <c r="J71" i="86"/>
  <c r="J75" i="85"/>
  <c r="J62" i="86"/>
  <c r="J56" i="86"/>
  <c r="J77" i="86" s="1"/>
  <c r="Q92" i="86" s="1"/>
  <c r="Q92" i="85"/>
  <c r="J58" i="85" l="1"/>
  <c r="J60" i="84"/>
  <c r="J75" i="86"/>
  <c r="J58" i="86" l="1"/>
  <c r="J60" i="86" s="1"/>
  <c r="J60" i="85"/>
</calcChain>
</file>

<file path=xl/sharedStrings.xml><?xml version="1.0" encoding="utf-8"?>
<sst xmlns="http://schemas.openxmlformats.org/spreadsheetml/2006/main" count="858" uniqueCount="205">
  <si>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</si>
  <si>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</si>
  <si>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</si>
  <si>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</si>
  <si>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</si>
  <si>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</si>
  <si>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</si>
  <si>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</si>
  <si>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</si>
  <si>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</si>
  <si>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</si>
  <si>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</si>
  <si>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</si>
  <si>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</si>
  <si>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</si>
  <si>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</si>
  <si>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</si>
  <si>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</si>
  <si>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</si>
  <si>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</si>
  <si>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</si>
  <si>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</si>
  <si>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</si>
  <si>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</si>
  <si>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</si>
  <si>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</si>
  <si>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</si>
  <si>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</si>
  <si>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</si>
  <si>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</si>
  <si>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</si>
  <si>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</si>
  <si>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</si>
  <si>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</si>
  <si>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</si>
  <si>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</si>
  <si>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</si>
  <si>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</si>
  <si>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</si>
  <si>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</si>
  <si>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</si>
  <si>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</si>
  <si>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</si>
  <si>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</si>
  <si>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</si>
  <si>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</si>
  <si>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</si>
  <si>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</si>
  <si>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</si>
  <si>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</si>
  <si>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</si>
  <si>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</si>
  <si>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</si>
  <si>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</si>
  <si>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</si>
  <si>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</si>
  <si>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</si>
  <si>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</si>
  <si>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</si>
  <si>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</si>
  <si>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</si>
  <si>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</si>
  <si>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</si>
  <si>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</si>
  <si>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</si>
  <si>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</si>
  <si>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</si>
  <si>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</si>
  <si>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</si>
  <si>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</si>
  <si>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</si>
  <si>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</si>
  <si>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</si>
  <si>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</si>
  <si>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</si>
  <si>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</si>
  <si>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</si>
  <si>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</si>
  <si>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</si>
  <si>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</si>
  <si>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</si>
  <si>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</si>
  <si>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</si>
  <si>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</si>
  <si>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</si>
  <si>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</si>
  <si>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</si>
  <si>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</si>
  <si>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</si>
  <si>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</si>
  <si>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</si>
  <si>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</si>
  <si>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</si>
  <si>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</si>
  <si>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</si>
  <si>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</si>
  <si>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</si>
  <si>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</si>
  <si>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</si>
  <si>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</si>
  <si>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</si>
  <si>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</si>
  <si>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</si>
  <si>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</si>
  <si>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</si>
  <si>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</si>
  <si>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</si>
  <si>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</si>
  <si>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</si>
  <si>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</si>
  <si>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</si>
  <si>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</si>
  <si>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</si>
  <si>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</si>
  <si>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</si>
  <si>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</si>
  <si>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</si>
  <si>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</si>
  <si>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</si>
  <si>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</si>
  <si>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</si>
  <si>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</si>
  <si>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</si>
  <si>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</si>
  <si>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</si>
  <si>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</si>
  <si>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</si>
  <si>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</si>
  <si>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</si>
  <si>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</si>
  <si>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</si>
  <si>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</si>
  <si>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</si>
  <si>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</si>
  <si>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</si>
  <si>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</si>
  <si>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</si>
  <si>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</si>
  <si>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</si>
  <si>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</si>
  <si>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</si>
  <si>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</si>
  <si>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</si>
  <si>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</si>
  <si>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</si>
  <si>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</si>
  <si>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</si>
  <si>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</si>
  <si>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</si>
  <si>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</si>
  <si>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</si>
  <si>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</si>
  <si>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</si>
  <si>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</si>
  <si>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</si>
  <si>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</si>
  <si>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</si>
  <si>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</si>
  <si>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</si>
  <si>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</si>
  <si>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</si>
  <si>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</si>
  <si>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</si>
  <si>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</si>
  <si>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</si>
  <si>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</si>
  <si>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</si>
  <si>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</si>
  <si>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</si>
  <si>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</si>
  <si>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</si>
  <si>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</si>
  <si>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</si>
  <si>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</si>
  <si>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</si>
  <si>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>*</t>
  </si>
  <si>
    <t>This ledger is password protected.  If you get an error message it is because you are trying to enter data in a cell</t>
  </si>
  <si>
    <t xml:space="preserve"> Input for Expenses (J through V)</t>
  </si>
  <si>
    <t>(columns H &amp; I)</t>
  </si>
  <si>
    <t>Input for Revenues</t>
  </si>
  <si>
    <r>
      <rPr>
        <sz val="24"/>
        <rFont val="Arial"/>
        <family val="2"/>
      </rPr>
      <t xml:space="preserve">or email us at : </t>
    </r>
    <r>
      <rPr>
        <u/>
        <sz val="24"/>
        <color indexed="62"/>
        <rFont val="Arial"/>
        <family val="2"/>
      </rPr>
      <t>ledger@cupe.ca</t>
    </r>
  </si>
  <si>
    <t>that contains a formula.  See screenshot below for columns that you can enter data :</t>
  </si>
  <si>
    <t>This will be the PREVIOUS report's ENDING ledger bank balance as indicated on screenshot below:</t>
  </si>
  <si>
    <t xml:space="preserve">STEPS TO TAKE BEFORE YOU BEGIN </t>
  </si>
  <si>
    <t>1.</t>
  </si>
  <si>
    <t>2.</t>
  </si>
  <si>
    <t>3.</t>
  </si>
  <si>
    <t>HELPFUL HINTS</t>
  </si>
  <si>
    <t>A.</t>
  </si>
  <si>
    <t>B.</t>
  </si>
  <si>
    <t>C.</t>
  </si>
  <si>
    <t>Enter your local number in yellow box to the right :</t>
  </si>
  <si>
    <t>Enter the reporting year in yellow box to the right :</t>
  </si>
  <si>
    <t>Enter your ending ledger bank balance from previous report in yellow box:</t>
  </si>
  <si>
    <t>Other Bank Account - ie. Savings:</t>
  </si>
  <si>
    <t>For further assistance please call: 1-800-363-2873, option # 7 (Isabelle Gendron) or #5 (Linda Marcoux)</t>
  </si>
  <si>
    <t>Other Bank Account -  ie. Savings</t>
  </si>
  <si>
    <t>Contact CUPE National at the phone number or email address listed below.</t>
  </si>
  <si>
    <t>If you need more lines - we can modify your ledger to add more rows:</t>
  </si>
  <si>
    <t>If you need more columns for expenses - we can customize your ledger :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</si>
  <si>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</si>
  <si>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</si>
  <si>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</si>
  <si>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</si>
  <si>
    <t>SURPLUS/(DEFICIT):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</si>
</sst>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mmmm\-yy"/>
    <numFmt numFmtId="167" formatCode="&quot;$&quot;#,##0.00"/>
    <numFmt numFmtId="168" formatCode="mmm"/>
    <numFmt numFmtId="169" formatCode="yyyy"/>
    <numFmt numFmtId="170" formatCode="0.00_);\(0.00\)"/>
    <numFmt numFmtId="171" formatCode="0_);\(0\)"/>
  </numFmts>
  <fonts count="5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b/>
      <u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u/>
      <sz val="24"/>
      <name val="Arial"/>
      <family val="2"/>
    </font>
    <font>
      <u/>
      <sz val="24"/>
      <color indexed="62"/>
      <name val="Arial"/>
      <family val="2"/>
    </font>
    <font>
      <sz val="12"/>
      <color indexed="10"/>
      <name val="Times New Roman"/>
      <family val="1"/>
    </font>
    <font>
      <b/>
      <sz val="20"/>
      <name val="Calibri"/>
      <family val="2"/>
    </font>
    <font>
      <b/>
      <sz val="14"/>
      <name val="Cambria"/>
      <family val="1"/>
    </font>
    <font>
      <b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</fills>
  <borders count="1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19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170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43" fontId="29" fillId="0" borderId="5" xfId="1" applyFont="1" applyBorder="1" applyAlignment="1" applyProtection="1">
      <alignment horizontal="right" vertical="center" wrapText="1"/>
      <protection locked="0"/>
    </xf>
    <xf numFmtId="49" fontId="29" fillId="0" borderId="5" xfId="0" applyNumberFormat="1" applyFont="1" applyBorder="1" applyAlignment="1" applyProtection="1">
      <alignment horizontal="right" vertical="center" wrapText="1"/>
      <protection locked="0"/>
    </xf>
    <xf numFmtId="49" fontId="29" fillId="0" borderId="6" xfId="0" applyNumberFormat="1" applyFont="1" applyBorder="1" applyAlignment="1" applyProtection="1">
      <alignment horizontal="right" vertical="center" wrapText="1"/>
      <protection locked="0"/>
    </xf>
    <xf numFmtId="167" fontId="22" fillId="3" borderId="7" xfId="2" applyNumberFormat="1" applyFont="1" applyFill="1" applyBorder="1" applyAlignment="1" applyProtection="1">
      <alignment horizontal="center" vertical="center"/>
      <protection locked="0"/>
    </xf>
    <xf numFmtId="4" fontId="22" fillId="3" borderId="7" xfId="2" applyNumberFormat="1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9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10" xfId="0" applyFont="1" applyBorder="1" applyProtection="1">
      <protection locked="0"/>
    </xf>
    <xf numFmtId="0" fontId="29" fillId="0" borderId="11" xfId="0" applyFont="1" applyBorder="1" applyAlignment="1" applyProtection="1">
      <alignment horizontal="center"/>
      <protection locked="0"/>
    </xf>
    <xf numFmtId="4" fontId="19" fillId="0" borderId="12" xfId="2" applyNumberFormat="1" applyFont="1" applyBorder="1" applyAlignment="1" applyProtection="1">
      <alignment horizontal="right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  <xf numFmtId="49" fontId="23" fillId="0" borderId="8" xfId="0" quotePrefix="1" applyNumberFormat="1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43" fontId="29" fillId="0" borderId="8" xfId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19" fillId="0" borderId="14" xfId="0" applyFont="1" applyBorder="1" applyProtection="1">
      <protection locked="0"/>
    </xf>
    <xf numFmtId="0" fontId="25" fillId="0" borderId="15" xfId="0" applyFont="1" applyBorder="1" applyAlignment="1" applyProtection="1">
      <alignment horizontal="left"/>
      <protection locked="0"/>
    </xf>
    <xf numFmtId="43" fontId="22" fillId="3" borderId="5" xfId="1" applyFont="1" applyFill="1" applyBorder="1" applyAlignment="1">
      <alignment horizontal="right" vertical="center"/>
    </xf>
    <xf numFmtId="171" fontId="23" fillId="0" borderId="16" xfId="0" applyNumberFormat="1" applyFont="1" applyBorder="1" applyAlignment="1" applyProtection="1">
      <alignment horizontal="center" wrapText="1"/>
      <protection locked="0"/>
    </xf>
    <xf numFmtId="1" fontId="20" fillId="0" borderId="17" xfId="0" applyNumberFormat="1" applyFont="1" applyBorder="1" applyAlignment="1" applyProtection="1">
      <alignment horizontal="left"/>
      <protection locked="0"/>
    </xf>
    <xf numFmtId="1" fontId="20" fillId="0" borderId="3" xfId="0" applyNumberFormat="1" applyFont="1" applyBorder="1" applyAlignment="1" applyProtection="1">
      <alignment horizontal="left"/>
      <protection locked="0"/>
    </xf>
    <xf numFmtId="0" fontId="21" fillId="2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21" xfId="0" applyNumberFormat="1" applyFont="1" applyBorder="1" applyAlignment="1" applyProtection="1">
      <alignment horizontal="left"/>
      <protection locked="0"/>
    </xf>
    <xf numFmtId="1" fontId="20" fillId="0" borderId="22" xfId="0" applyNumberFormat="1" applyFont="1" applyBorder="1" applyAlignment="1" applyProtection="1">
      <alignment horizontal="left"/>
      <protection locked="0"/>
    </xf>
    <xf numFmtId="0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171" fontId="19" fillId="0" borderId="24" xfId="0" applyNumberFormat="1" applyFont="1" applyBorder="1" applyAlignment="1" applyProtection="1">
      <protection locked="0"/>
    </xf>
    <xf numFmtId="171" fontId="19" fillId="0" borderId="24" xfId="0" applyNumberFormat="1" applyFont="1" applyBorder="1" applyAlignment="1" applyProtection="1"/>
    <xf numFmtId="0" fontId="19" fillId="0" borderId="25" xfId="0" applyNumberFormat="1" applyFont="1" applyBorder="1" applyAlignment="1" applyProtection="1">
      <protection locked="0"/>
    </xf>
    <xf numFmtId="1" fontId="19" fillId="0" borderId="0" xfId="0" applyNumberFormat="1" applyFont="1" applyProtection="1">
      <protection locked="0"/>
    </xf>
    <xf numFmtId="170" fontId="19" fillId="0" borderId="0" xfId="0" applyNumberFormat="1" applyFont="1" applyProtection="1">
      <protection locked="0"/>
    </xf>
    <xf numFmtId="170" fontId="20" fillId="3" borderId="26" xfId="3" applyNumberFormat="1" applyFont="1" applyFill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Protection="1">
      <protection locked="0"/>
    </xf>
    <xf numFmtId="1" fontId="19" fillId="0" borderId="27" xfId="0" applyNumberFormat="1" applyFont="1" applyBorder="1" applyProtection="1">
      <protection locked="0"/>
    </xf>
    <xf numFmtId="170" fontId="22" fillId="4" borderId="0" xfId="0" applyNumberFormat="1" applyFont="1" applyFill="1" applyBorder="1" applyAlignment="1" applyProtection="1">
      <alignment wrapText="1"/>
      <protection locked="0"/>
    </xf>
    <xf numFmtId="170" fontId="25" fillId="0" borderId="28" xfId="2" applyNumberFormat="1" applyFont="1" applyFill="1" applyBorder="1" applyAlignment="1" applyProtection="1">
      <alignment horizontal="left" vertical="center"/>
      <protection locked="0"/>
    </xf>
    <xf numFmtId="170" fontId="19" fillId="0" borderId="29" xfId="0" applyNumberFormat="1" applyFont="1" applyBorder="1" applyProtection="1">
      <protection locked="0"/>
    </xf>
    <xf numFmtId="170" fontId="19" fillId="0" borderId="30" xfId="0" applyNumberFormat="1" applyFont="1" applyBorder="1" applyProtection="1">
      <protection locked="0"/>
    </xf>
    <xf numFmtId="1" fontId="27" fillId="0" borderId="0" xfId="0" applyNumberFormat="1" applyFont="1" applyBorder="1" applyAlignment="1" applyProtection="1">
      <protection locked="0"/>
    </xf>
    <xf numFmtId="170" fontId="27" fillId="0" borderId="0" xfId="0" applyNumberFormat="1" applyFont="1" applyBorder="1" applyAlignment="1" applyProtection="1">
      <protection locked="0"/>
    </xf>
    <xf numFmtId="170" fontId="27" fillId="0" borderId="31" xfId="0" applyNumberFormat="1" applyFont="1" applyBorder="1" applyAlignment="1" applyProtection="1"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0" fontId="23" fillId="0" borderId="0" xfId="0" applyNumberFormat="1" applyFont="1" applyFill="1" applyBorder="1" applyAlignment="1" applyProtection="1">
      <alignment vertical="center"/>
      <protection locked="0"/>
    </xf>
    <xf numFmtId="170" fontId="25" fillId="0" borderId="32" xfId="0" applyNumberFormat="1" applyFont="1" applyBorder="1" applyAlignment="1" applyProtection="1">
      <alignment horizontal="center" vertical="center"/>
      <protection locked="0"/>
    </xf>
    <xf numFmtId="170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Protection="1">
      <protection locked="0"/>
    </xf>
    <xf numFmtId="170" fontId="23" fillId="0" borderId="0" xfId="0" applyNumberFormat="1" applyFont="1" applyFill="1" applyBorder="1" applyAlignment="1" applyProtection="1">
      <protection locked="0"/>
    </xf>
    <xf numFmtId="170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protection locked="0"/>
    </xf>
    <xf numFmtId="170" fontId="23" fillId="5" borderId="33" xfId="0" applyNumberFormat="1" applyFont="1" applyFill="1" applyBorder="1" applyAlignment="1" applyProtection="1">
      <protection locked="0"/>
    </xf>
    <xf numFmtId="170" fontId="23" fillId="5" borderId="34" xfId="0" applyNumberFormat="1" applyFont="1" applyFill="1" applyBorder="1" applyAlignment="1" applyProtection="1">
      <protection locked="0"/>
    </xf>
    <xf numFmtId="170" fontId="23" fillId="5" borderId="14" xfId="0" applyNumberFormat="1" applyFont="1" applyFill="1" applyBorder="1" applyAlignment="1" applyProtection="1">
      <protection locked="0"/>
    </xf>
    <xf numFmtId="170" fontId="23" fillId="5" borderId="1" xfId="0" applyNumberFormat="1" applyFont="1" applyFill="1" applyBorder="1" applyAlignment="1" applyProtection="1">
      <protection locked="0"/>
    </xf>
    <xf numFmtId="170" fontId="25" fillId="2" borderId="33" xfId="0" applyNumberFormat="1" applyFont="1" applyFill="1" applyBorder="1" applyAlignment="1" applyProtection="1">
      <alignment horizontal="center" vertical="center"/>
      <protection locked="0"/>
    </xf>
    <xf numFmtId="170" fontId="19" fillId="0" borderId="0" xfId="0" applyNumberFormat="1" applyFont="1" applyFill="1" applyBorder="1" applyProtection="1">
      <protection locked="0"/>
    </xf>
    <xf numFmtId="170" fontId="25" fillId="2" borderId="8" xfId="0" applyNumberFormat="1" applyFont="1" applyFill="1" applyBorder="1" applyAlignment="1" applyProtection="1">
      <alignment horizontal="center" vertical="center"/>
      <protection locked="0"/>
    </xf>
    <xf numFmtId="170" fontId="19" fillId="5" borderId="18" xfId="0" applyNumberFormat="1" applyFont="1" applyFill="1" applyBorder="1" applyProtection="1">
      <protection locked="0"/>
    </xf>
    <xf numFmtId="170" fontId="19" fillId="5" borderId="32" xfId="0" applyNumberFormat="1" applyFont="1" applyFill="1" applyBorder="1" applyProtection="1">
      <protection locked="0"/>
    </xf>
    <xf numFmtId="170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0" xfId="1" applyNumberFormat="1" applyFont="1" applyFill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0" fontId="25" fillId="0" borderId="0" xfId="0" applyNumberFormat="1" applyFont="1" applyBorder="1" applyAlignment="1" applyProtection="1">
      <alignment horizontal="center"/>
      <protection locked="0"/>
    </xf>
    <xf numFmtId="170" fontId="19" fillId="0" borderId="0" xfId="0" applyNumberFormat="1" applyFont="1" applyBorder="1" applyProtection="1">
      <protection locked="0"/>
    </xf>
    <xf numFmtId="170" fontId="19" fillId="5" borderId="15" xfId="0" applyNumberFormat="1" applyFont="1" applyFill="1" applyBorder="1" applyProtection="1">
      <protection locked="0"/>
    </xf>
    <xf numFmtId="170" fontId="20" fillId="0" borderId="0" xfId="0" applyNumberFormat="1" applyFont="1" applyBorder="1" applyAlignment="1" applyProtection="1">
      <protection locked="0"/>
    </xf>
    <xf numFmtId="170" fontId="20" fillId="0" borderId="0" xfId="0" applyNumberFormat="1" applyFont="1" applyBorder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right"/>
      <protection locked="0"/>
    </xf>
    <xf numFmtId="170" fontId="25" fillId="0" borderId="0" xfId="0" applyNumberFormat="1" applyFont="1" applyBorder="1" applyAlignment="1" applyProtection="1">
      <alignment horizontal="left"/>
      <protection locked="0"/>
    </xf>
    <xf numFmtId="170" fontId="20" fillId="0" borderId="0" xfId="0" applyNumberFormat="1" applyFont="1" applyProtection="1">
      <protection locked="0"/>
    </xf>
    <xf numFmtId="170" fontId="20" fillId="0" borderId="0" xfId="0" applyNumberFormat="1" applyFont="1" applyBorder="1" applyProtection="1">
      <protection locked="0"/>
    </xf>
    <xf numFmtId="170" fontId="22" fillId="6" borderId="4" xfId="0" applyNumberFormat="1" applyFont="1" applyFill="1" applyBorder="1" applyAlignment="1" applyProtection="1">
      <alignment vertical="center"/>
    </xf>
    <xf numFmtId="39" fontId="42" fillId="0" borderId="28" xfId="2" applyNumberFormat="1" applyFont="1" applyFill="1" applyBorder="1" applyAlignment="1" applyProtection="1">
      <alignment horizontal="left" vertical="center"/>
      <protection locked="0"/>
    </xf>
    <xf numFmtId="39" fontId="19" fillId="0" borderId="29" xfId="0" applyNumberFormat="1" applyFont="1" applyBorder="1" applyProtection="1">
      <protection locked="0"/>
    </xf>
    <xf numFmtId="39" fontId="19" fillId="0" borderId="30" xfId="0" applyNumberFormat="1" applyFont="1" applyBorder="1" applyProtection="1"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0" fontId="23" fillId="0" borderId="0" xfId="0" applyNumberFormat="1" applyFont="1" applyFill="1" applyBorder="1" applyAlignment="1" applyProtection="1">
      <alignment wrapText="1"/>
      <protection locked="0"/>
    </xf>
    <xf numFmtId="170" fontId="25" fillId="0" borderId="0" xfId="0" applyNumberFormat="1" applyFont="1" applyBorder="1" applyAlignment="1" applyProtection="1">
      <alignment horizontal="center" vertical="center" wrapText="1"/>
      <protection locked="0"/>
    </xf>
    <xf numFmtId="170" fontId="26" fillId="0" borderId="0" xfId="0" applyNumberFormat="1" applyFont="1" applyAlignment="1" applyProtection="1">
      <alignment wrapText="1"/>
      <protection locked="0"/>
    </xf>
    <xf numFmtId="170" fontId="19" fillId="0" borderId="0" xfId="0" applyNumberFormat="1" applyFont="1" applyAlignment="1" applyProtection="1">
      <alignment wrapText="1"/>
      <protection locked="0"/>
    </xf>
    <xf numFmtId="170" fontId="23" fillId="5" borderId="15" xfId="0" applyNumberFormat="1" applyFont="1" applyFill="1" applyBorder="1" applyAlignme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7" borderId="36" xfId="0" applyFont="1" applyFill="1" applyBorder="1" applyAlignment="1" applyProtection="1">
      <alignment horizontal="center" vertical="center" wrapText="1"/>
      <protection locked="0"/>
    </xf>
    <xf numFmtId="0" fontId="24" fillId="7" borderId="3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Protection="1">
      <protection locked="0"/>
    </xf>
    <xf numFmtId="49" fontId="24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7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7" borderId="26" xfId="0" applyNumberFormat="1" applyFont="1" applyFill="1" applyBorder="1" applyAlignment="1" applyProtection="1">
      <alignment horizontal="center" vertical="center" wrapText="1"/>
      <protection locked="0"/>
    </xf>
    <xf numFmtId="167" fontId="25" fillId="3" borderId="40" xfId="0" applyNumberFormat="1" applyFont="1" applyFill="1" applyBorder="1" applyAlignment="1" applyProtection="1">
      <alignment horizontal="center" vertical="center"/>
      <protection locked="0"/>
    </xf>
    <xf numFmtId="165" fontId="25" fillId="0" borderId="0" xfId="1" applyNumberFormat="1" applyFont="1" applyFill="1" applyBorder="1" applyAlignment="1" applyProtection="1">
      <alignment horizontal="center" vertical="center"/>
      <protection locked="0"/>
    </xf>
    <xf numFmtId="166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2" applyNumberFormat="1" applyFont="1" applyBorder="1" applyAlignment="1" applyProtection="1">
      <alignment horizontal="right"/>
      <protection locked="0"/>
    </xf>
    <xf numFmtId="166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66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Protection="1">
      <protection locked="0"/>
    </xf>
    <xf numFmtId="0" fontId="28" fillId="0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165" fontId="29" fillId="0" borderId="0" xfId="1" applyNumberFormat="1" applyFont="1" applyFill="1" applyBorder="1" applyAlignment="1" applyProtection="1">
      <alignment horizontal="right" vertical="center"/>
      <protection locked="0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166" fontId="27" fillId="0" borderId="33" xfId="0" applyNumberFormat="1" applyFont="1" applyBorder="1" applyAlignment="1" applyProtection="1">
      <alignment horizontal="center"/>
      <protection locked="0"/>
    </xf>
    <xf numFmtId="0" fontId="19" fillId="5" borderId="41" xfId="0" applyFont="1" applyFill="1" applyBorder="1" applyAlignment="1" applyProtection="1">
      <alignment vertical="center"/>
      <protection locked="0"/>
    </xf>
    <xf numFmtId="0" fontId="19" fillId="5" borderId="18" xfId="0" applyFont="1" applyFill="1" applyBorder="1" applyAlignment="1" applyProtection="1">
      <alignment vertical="center"/>
      <protection locked="0"/>
    </xf>
    <xf numFmtId="0" fontId="25" fillId="5" borderId="40" xfId="0" applyFont="1" applyFill="1" applyBorder="1" applyAlignment="1" applyProtection="1">
      <alignment vertical="center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8" xfId="0" applyFont="1" applyFill="1" applyBorder="1" applyAlignment="1" applyProtection="1">
      <alignment vertical="center"/>
      <protection locked="0"/>
    </xf>
    <xf numFmtId="0" fontId="19" fillId="5" borderId="32" xfId="0" applyFont="1" applyFill="1" applyBorder="1" applyAlignment="1" applyProtection="1">
      <alignment vertical="center"/>
      <protection locked="0"/>
    </xf>
    <xf numFmtId="0" fontId="25" fillId="5" borderId="42" xfId="0" applyFont="1" applyFill="1" applyBorder="1" applyAlignment="1" applyProtection="1">
      <alignment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5" borderId="43" xfId="0" applyFont="1" applyFill="1" applyBorder="1" applyAlignment="1" applyProtection="1">
      <alignment vertical="center"/>
      <protection locked="0"/>
    </xf>
    <xf numFmtId="0" fontId="19" fillId="5" borderId="13" xfId="0" applyFont="1" applyFill="1" applyBorder="1" applyAlignment="1" applyProtection="1">
      <alignment vertical="center"/>
      <protection locked="0"/>
    </xf>
    <xf numFmtId="0" fontId="19" fillId="5" borderId="15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65" fontId="31" fillId="0" borderId="0" xfId="1" applyNumberFormat="1" applyFont="1" applyFill="1" applyBorder="1" applyAlignment="1" applyProtection="1">
      <alignment horizontal="right" vertical="center"/>
      <protection locked="0"/>
    </xf>
    <xf numFmtId="43" fontId="22" fillId="0" borderId="0" xfId="1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quotePrefix="1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67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67" fontId="19" fillId="0" borderId="0" xfId="0" applyNumberFormat="1" applyFont="1" applyBorder="1" applyProtection="1"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67" fontId="20" fillId="0" borderId="0" xfId="2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67" fontId="25" fillId="0" borderId="0" xfId="2" applyFont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43" fontId="20" fillId="0" borderId="36" xfId="1" applyNumberFormat="1" applyFont="1" applyBorder="1" applyAlignment="1" applyProtection="1">
      <alignment horizontal="right" vertical="center"/>
    </xf>
    <xf numFmtId="43" fontId="20" fillId="0" borderId="44" xfId="1" applyNumberFormat="1" applyFont="1" applyBorder="1" applyAlignment="1" applyProtection="1">
      <alignment horizontal="right" vertical="center"/>
    </xf>
    <xf numFmtId="43" fontId="20" fillId="0" borderId="45" xfId="1" applyNumberFormat="1" applyFont="1" applyBorder="1" applyAlignment="1" applyProtection="1">
      <alignment horizontal="right" vertical="center"/>
    </xf>
    <xf numFmtId="43" fontId="20" fillId="0" borderId="37" xfId="1" applyNumberFormat="1" applyFont="1" applyBorder="1" applyAlignment="1" applyProtection="1">
      <alignment horizontal="right" vertical="center"/>
    </xf>
    <xf numFmtId="43" fontId="20" fillId="0" borderId="46" xfId="1" applyNumberFormat="1" applyFont="1" applyBorder="1" applyAlignment="1" applyProtection="1">
      <alignment horizontal="right" vertical="center"/>
    </xf>
    <xf numFmtId="43" fontId="20" fillId="0" borderId="16" xfId="1" applyNumberFormat="1" applyFont="1" applyBorder="1" applyAlignment="1" applyProtection="1">
      <alignment horizontal="right" vertical="center"/>
    </xf>
    <xf numFmtId="43" fontId="20" fillId="0" borderId="3" xfId="1" applyNumberFormat="1" applyFont="1" applyBorder="1" applyAlignment="1" applyProtection="1">
      <alignment horizontal="right" vertical="center"/>
    </xf>
    <xf numFmtId="43" fontId="20" fillId="0" borderId="19" xfId="1" applyNumberFormat="1" applyFont="1" applyBorder="1" applyAlignment="1" applyProtection="1">
      <alignment horizontal="right" vertical="center"/>
    </xf>
    <xf numFmtId="43" fontId="20" fillId="3" borderId="47" xfId="1" applyNumberFormat="1" applyFont="1" applyFill="1" applyBorder="1" applyAlignment="1" applyProtection="1">
      <alignment horizontal="right" vertical="center"/>
    </xf>
    <xf numFmtId="43" fontId="20" fillId="3" borderId="48" xfId="1" applyNumberFormat="1" applyFont="1" applyFill="1" applyBorder="1" applyAlignment="1" applyProtection="1">
      <alignment horizontal="right" vertical="center"/>
    </xf>
    <xf numFmtId="43" fontId="20" fillId="3" borderId="23" xfId="1" applyNumberFormat="1" applyFont="1" applyFill="1" applyBorder="1" applyAlignment="1" applyProtection="1">
      <alignment horizontal="right" vertical="center"/>
    </xf>
    <xf numFmtId="43" fontId="20" fillId="3" borderId="20" xfId="1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8" borderId="33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right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68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7" fillId="0" borderId="32" xfId="0" applyFont="1" applyFill="1" applyBorder="1" applyAlignment="1" applyProtection="1">
      <alignment horizontal="right" vertical="center"/>
      <protection locked="0"/>
    </xf>
    <xf numFmtId="0" fontId="30" fillId="3" borderId="38" xfId="0" applyFont="1" applyFill="1" applyBorder="1" applyAlignment="1" applyProtection="1">
      <alignment horizontal="center" vertical="center"/>
      <protection locked="0"/>
    </xf>
    <xf numFmtId="0" fontId="30" fillId="3" borderId="39" xfId="0" applyFont="1" applyFill="1" applyBorder="1" applyAlignment="1" applyProtection="1">
      <alignment horizontal="center" vertical="center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43" fillId="6" borderId="33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35" xfId="0" applyFont="1" applyBorder="1" applyAlignment="1" applyProtection="1">
      <alignment horizontal="right" vertical="center"/>
      <protection locked="0"/>
    </xf>
    <xf numFmtId="0" fontId="29" fillId="0" borderId="17" xfId="1" applyNumberFormat="1" applyFont="1" applyBorder="1" applyAlignment="1" applyProtection="1">
      <alignment horizontal="center" vertical="center"/>
      <protection locked="0"/>
    </xf>
    <xf numFmtId="0" fontId="29" fillId="0" borderId="50" xfId="1" applyNumberFormat="1" applyFont="1" applyBorder="1" applyAlignment="1" applyProtection="1">
      <alignment horizontal="center" vertical="center" wrapText="1"/>
      <protection locked="0"/>
    </xf>
    <xf numFmtId="0" fontId="23" fillId="0" borderId="41" xfId="0" applyFont="1" applyFill="1" applyBorder="1" applyAlignment="1" applyProtection="1">
      <alignment horizontal="right" vertical="center"/>
      <protection locked="0"/>
    </xf>
    <xf numFmtId="167" fontId="29" fillId="0" borderId="51" xfId="2" applyFont="1" applyFill="1" applyBorder="1" applyAlignment="1" applyProtection="1">
      <alignment horizontal="left" vertical="center"/>
      <protection locked="0"/>
    </xf>
    <xf numFmtId="0" fontId="38" fillId="0" borderId="47" xfId="0" applyFont="1" applyBorder="1" applyAlignment="1" applyProtection="1">
      <alignment horizontal="right" vertical="center"/>
      <protection locked="0"/>
    </xf>
    <xf numFmtId="0" fontId="29" fillId="0" borderId="23" xfId="1" applyNumberFormat="1" applyFont="1" applyBorder="1" applyAlignment="1" applyProtection="1">
      <alignment horizontal="center" vertical="center" wrapText="1"/>
      <protection locked="0"/>
    </xf>
    <xf numFmtId="0" fontId="29" fillId="0" borderId="20" xfId="1" applyNumberFormat="1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right" vertical="center"/>
      <protection locked="0"/>
    </xf>
    <xf numFmtId="0" fontId="36" fillId="0" borderId="38" xfId="1" applyNumberFormat="1" applyFont="1" applyBorder="1" applyAlignment="1" applyProtection="1">
      <alignment horizontal="center" vertical="center"/>
      <protection locked="0"/>
    </xf>
    <xf numFmtId="0" fontId="36" fillId="0" borderId="26" xfId="1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2" xfId="1" applyFont="1" applyBorder="1" applyAlignment="1" applyProtection="1">
      <alignment horizontal="right" vertical="center"/>
      <protection locked="0"/>
    </xf>
    <xf numFmtId="167" fontId="20" fillId="0" borderId="0" xfId="2" applyNumberFormat="1" applyFont="1" applyFill="1" applyBorder="1" applyAlignment="1" applyProtection="1">
      <alignment horizontal="right" vertical="center"/>
      <protection locked="0"/>
    </xf>
    <xf numFmtId="0" fontId="21" fillId="0" borderId="51" xfId="0" applyFont="1" applyFill="1" applyBorder="1" applyAlignment="1" applyProtection="1">
      <alignment horizontal="right" vertical="center"/>
      <protection locked="0"/>
    </xf>
    <xf numFmtId="10" fontId="21" fillId="0" borderId="18" xfId="4" applyNumberFormat="1" applyFont="1" applyFill="1" applyBorder="1" applyAlignment="1" applyProtection="1">
      <alignment horizontal="center" vertical="center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6" xfId="1" applyFont="1" applyBorder="1" applyAlignment="1" applyProtection="1">
      <alignment horizontal="right" vertical="center"/>
      <protection locked="0"/>
    </xf>
    <xf numFmtId="43" fontId="30" fillId="2" borderId="33" xfId="1" applyFont="1" applyFill="1" applyBorder="1" applyAlignment="1" applyProtection="1">
      <alignment horizontal="right" vertical="center" wrapText="1"/>
      <protection locked="0"/>
    </xf>
    <xf numFmtId="167" fontId="8" fillId="0" borderId="0" xfId="2" applyNumberFormat="1" applyFont="1" applyFill="1" applyBorder="1" applyAlignment="1" applyProtection="1">
      <alignment horizontal="right" vertical="center"/>
      <protection locked="0"/>
    </xf>
    <xf numFmtId="166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8" xfId="2" applyFont="1" applyFill="1" applyBorder="1" applyAlignment="1" applyProtection="1">
      <alignment horizontal="center" vertical="center" wrapText="1"/>
      <protection locked="0"/>
    </xf>
    <xf numFmtId="49" fontId="29" fillId="0" borderId="52" xfId="0" applyNumberFormat="1" applyFont="1" applyBorder="1" applyAlignment="1" applyProtection="1">
      <alignment horizontal="right" vertical="center"/>
      <protection locked="0"/>
    </xf>
    <xf numFmtId="166" fontId="29" fillId="0" borderId="5" xfId="0" applyNumberFormat="1" applyFont="1" applyBorder="1" applyAlignment="1" applyProtection="1">
      <alignment horizontal="right" vertical="center"/>
      <protection locked="0"/>
    </xf>
    <xf numFmtId="4" fontId="29" fillId="0" borderId="5" xfId="2" applyNumberFormat="1" applyFont="1" applyBorder="1" applyAlignment="1" applyProtection="1">
      <alignment horizontal="right" vertical="center"/>
      <protection locked="0"/>
    </xf>
    <xf numFmtId="167" fontId="22" fillId="0" borderId="0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167" fontId="5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2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2" borderId="33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protection locked="0"/>
    </xf>
    <xf numFmtId="166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1" xfId="0" applyFont="1" applyFill="1" applyBorder="1" applyAlignment="1" applyProtection="1">
      <alignment horizontal="right" vertical="center"/>
      <protection locked="0"/>
    </xf>
    <xf numFmtId="165" fontId="21" fillId="0" borderId="5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7" fontId="1" fillId="0" borderId="0" xfId="2" applyBorder="1" applyAlignment="1" applyProtection="1">
      <alignment horizontal="right" vertical="center"/>
      <protection locked="0"/>
    </xf>
    <xf numFmtId="167" fontId="1" fillId="0" borderId="0" xfId="2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8" borderId="4" xfId="2" applyNumberFormat="1" applyFont="1" applyFill="1" applyBorder="1" applyAlignment="1" applyProtection="1">
      <alignment horizontal="center" vertical="center"/>
    </xf>
    <xf numFmtId="165" fontId="44" fillId="6" borderId="4" xfId="1" applyNumberFormat="1" applyFont="1" applyFill="1" applyBorder="1" applyAlignment="1" applyProtection="1">
      <alignment horizontal="right" vertical="center"/>
    </xf>
    <xf numFmtId="43" fontId="29" fillId="0" borderId="53" xfId="1" applyNumberFormat="1" applyFont="1" applyBorder="1" applyAlignment="1" applyProtection="1">
      <alignment horizontal="right" vertical="center"/>
    </xf>
    <xf numFmtId="43" fontId="29" fillId="0" borderId="54" xfId="1" applyNumberFormat="1" applyFont="1" applyBorder="1" applyAlignment="1" applyProtection="1">
      <alignment horizontal="right" vertical="center"/>
    </xf>
    <xf numFmtId="43" fontId="29" fillId="0" borderId="7" xfId="1" applyNumberFormat="1" applyFont="1" applyBorder="1" applyAlignment="1" applyProtection="1">
      <alignment horizontal="right" vertical="center"/>
    </xf>
    <xf numFmtId="165" fontId="30" fillId="2" borderId="43" xfId="1" applyNumberFormat="1" applyFont="1" applyFill="1" applyBorder="1" applyAlignment="1" applyProtection="1">
      <alignment horizontal="right" vertical="center"/>
    </xf>
    <xf numFmtId="43" fontId="38" fillId="0" borderId="40" xfId="1" applyNumberFormat="1" applyFont="1" applyBorder="1" applyAlignment="1" applyProtection="1">
      <alignment horizontal="right" vertical="center"/>
    </xf>
    <xf numFmtId="170" fontId="19" fillId="0" borderId="32" xfId="0" applyNumberFormat="1" applyFont="1" applyBorder="1" applyProtection="1">
      <protection locked="0"/>
    </xf>
    <xf numFmtId="170" fontId="19" fillId="0" borderId="41" xfId="0" applyNumberFormat="1" applyFont="1" applyBorder="1" applyProtection="1">
      <protection locked="0"/>
    </xf>
    <xf numFmtId="170" fontId="19" fillId="0" borderId="51" xfId="0" applyNumberFormat="1" applyFont="1" applyBorder="1" applyProtection="1">
      <protection locked="0"/>
    </xf>
    <xf numFmtId="170" fontId="19" fillId="0" borderId="18" xfId="0" applyNumberFormat="1" applyFont="1" applyBorder="1" applyProtection="1">
      <protection locked="0"/>
    </xf>
    <xf numFmtId="170" fontId="19" fillId="0" borderId="13" xfId="0" applyNumberFormat="1" applyFont="1" applyBorder="1" applyProtection="1">
      <protection locked="0"/>
    </xf>
    <xf numFmtId="170" fontId="19" fillId="0" borderId="14" xfId="0" applyNumberFormat="1" applyFont="1" applyBorder="1" applyProtection="1">
      <protection locked="0"/>
    </xf>
    <xf numFmtId="170" fontId="19" fillId="0" borderId="15" xfId="0" applyNumberFormat="1" applyFont="1" applyBorder="1" applyProtection="1">
      <protection locked="0"/>
    </xf>
    <xf numFmtId="170" fontId="19" fillId="0" borderId="8" xfId="0" applyNumberFormat="1" applyFont="1" applyBorder="1" applyProtection="1">
      <protection locked="0"/>
    </xf>
    <xf numFmtId="170" fontId="19" fillId="9" borderId="0" xfId="0" quotePrefix="1" applyNumberFormat="1" applyFont="1" applyFill="1" applyProtection="1">
      <protection locked="0"/>
    </xf>
    <xf numFmtId="170" fontId="20" fillId="10" borderId="38" xfId="3" applyNumberFormat="1" applyFont="1" applyFill="1" applyBorder="1" applyAlignment="1" applyProtection="1">
      <alignment horizontal="center" vertical="center" wrapText="1"/>
      <protection locked="0"/>
    </xf>
    <xf numFmtId="170" fontId="20" fillId="10" borderId="1" xfId="3" applyNumberFormat="1" applyFont="1" applyFill="1" applyBorder="1" applyAlignment="1" applyProtection="1">
      <alignment horizontal="center" vertical="center" wrapText="1"/>
      <protection locked="0"/>
    </xf>
    <xf numFmtId="1" fontId="26" fillId="0" borderId="55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21" xfId="0" applyNumberFormat="1" applyFont="1" applyFill="1" applyBorder="1" applyAlignment="1" applyProtection="1">
      <alignment horizontal="left"/>
      <protection locked="0"/>
    </xf>
    <xf numFmtId="1" fontId="20" fillId="0" borderId="17" xfId="0" applyNumberFormat="1" applyFont="1" applyFill="1" applyBorder="1" applyAlignment="1" applyProtection="1">
      <alignment horizontal="left"/>
      <protection locked="0"/>
    </xf>
    <xf numFmtId="49" fontId="24" fillId="10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10" borderId="57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53" xfId="0" applyNumberFormat="1" applyFont="1" applyFill="1" applyBorder="1" applyAlignment="1" applyProtection="1">
      <alignment horizontal="center" vertical="center"/>
      <protection locked="0"/>
    </xf>
    <xf numFmtId="168" fontId="20" fillId="0" borderId="7" xfId="0" applyNumberFormat="1" applyFont="1" applyFill="1" applyBorder="1" applyAlignment="1" applyProtection="1">
      <alignment horizontal="center" vertical="center"/>
      <protection locked="0"/>
    </xf>
    <xf numFmtId="168" fontId="20" fillId="0" borderId="54" xfId="0" applyNumberFormat="1" applyFont="1" applyFill="1" applyBorder="1" applyAlignment="1" applyProtection="1">
      <alignment horizontal="center" vertical="center"/>
      <protection locked="0"/>
    </xf>
    <xf numFmtId="170" fontId="8" fillId="0" borderId="0" xfId="0" applyNumberFormat="1" applyFont="1" applyFill="1" applyBorder="1" applyAlignment="1" applyProtection="1">
      <alignment wrapText="1"/>
      <protection locked="0"/>
    </xf>
    <xf numFmtId="170" fontId="8" fillId="0" borderId="0" xfId="4" applyNumberFormat="1" applyFont="1" applyFill="1" applyBorder="1" applyAlignment="1" applyProtection="1">
      <alignment wrapText="1"/>
      <protection locked="0"/>
    </xf>
    <xf numFmtId="170" fontId="19" fillId="0" borderId="0" xfId="0" applyNumberFormat="1" applyFont="1" applyFill="1" applyBorder="1" applyAlignment="1" applyProtection="1">
      <protection locked="0"/>
    </xf>
    <xf numFmtId="170" fontId="19" fillId="0" borderId="0" xfId="0" applyNumberFormat="1" applyFont="1" applyFill="1" applyBorder="1" applyAlignment="1" applyProtection="1">
      <alignment horizontal="left"/>
      <protection locked="0"/>
    </xf>
    <xf numFmtId="170" fontId="19" fillId="0" borderId="0" xfId="4" applyNumberFormat="1" applyFont="1" applyFill="1" applyBorder="1" applyProtection="1">
      <protection locked="0"/>
    </xf>
    <xf numFmtId="170" fontId="20" fillId="0" borderId="0" xfId="0" applyNumberFormat="1" applyFont="1" applyFill="1" applyBorder="1" applyAlignment="1" applyProtection="1">
      <alignment horizontal="left"/>
      <protection locked="0"/>
    </xf>
    <xf numFmtId="170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46" xfId="0" applyNumberFormat="1" applyFont="1" applyBorder="1" applyAlignment="1" applyProtection="1">
      <alignment horizontal="center" vertical="center"/>
      <protection locked="0"/>
    </xf>
    <xf numFmtId="0" fontId="20" fillId="0" borderId="47" xfId="0" applyNumberFormat="1" applyFont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43" fontId="22" fillId="2" borderId="4" xfId="1" applyFont="1" applyFill="1" applyBorder="1" applyAlignment="1" applyProtection="1">
      <alignment vertical="center"/>
    </xf>
    <xf numFmtId="43" fontId="22" fillId="6" borderId="4" xfId="1" applyFont="1" applyFill="1" applyBorder="1" applyAlignment="1" applyProtection="1">
      <alignment vertical="center"/>
    </xf>
    <xf numFmtId="43" fontId="22" fillId="2" borderId="4" xfId="1" applyFont="1" applyFill="1" applyBorder="1" applyAlignment="1" applyProtection="1">
      <alignment horizontal="center" vertical="center"/>
    </xf>
    <xf numFmtId="0" fontId="29" fillId="0" borderId="23" xfId="0" applyNumberFormat="1" applyFont="1" applyBorder="1" applyAlignment="1" applyProtection="1">
      <alignment horizontal="center" vertical="center"/>
      <protection locked="0"/>
    </xf>
    <xf numFmtId="0" fontId="29" fillId="0" borderId="47" xfId="0" applyNumberFormat="1" applyFont="1" applyBorder="1" applyAlignment="1" applyProtection="1">
      <alignment horizontal="center" vertical="center"/>
      <protection locked="0"/>
    </xf>
    <xf numFmtId="49" fontId="21" fillId="0" borderId="0" xfId="4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Border="1" applyAlignment="1" applyProtection="1">
      <alignment horizontal="left"/>
      <protection locked="0"/>
    </xf>
    <xf numFmtId="1" fontId="21" fillId="8" borderId="4" xfId="0" applyNumberFormat="1" applyFont="1" applyFill="1" applyBorder="1" applyAlignment="1" applyProtection="1">
      <alignment horizontal="center" vertical="center"/>
    </xf>
    <xf numFmtId="0" fontId="23" fillId="8" borderId="4" xfId="2" applyNumberFormat="1" applyFont="1" applyFill="1" applyBorder="1" applyAlignment="1" applyProtection="1">
      <alignment horizontal="center" vertical="center"/>
      <protection locked="0"/>
    </xf>
    <xf numFmtId="1" fontId="25" fillId="7" borderId="58" xfId="1" applyNumberFormat="1" applyFont="1" applyFill="1" applyBorder="1" applyAlignment="1" applyProtection="1">
      <alignment horizontal="center" vertical="center"/>
    </xf>
    <xf numFmtId="1" fontId="25" fillId="7" borderId="59" xfId="2" applyNumberFormat="1" applyFont="1" applyFill="1" applyBorder="1" applyAlignment="1" applyProtection="1">
      <alignment horizontal="right" vertical="center"/>
    </xf>
    <xf numFmtId="1" fontId="20" fillId="0" borderId="36" xfId="1" applyNumberFormat="1" applyFont="1" applyBorder="1" applyAlignment="1" applyProtection="1">
      <alignment horizontal="right" vertical="center"/>
    </xf>
    <xf numFmtId="1" fontId="20" fillId="0" borderId="37" xfId="1" applyNumberFormat="1" applyFont="1" applyBorder="1" applyAlignment="1" applyProtection="1">
      <alignment horizontal="right" vertical="center"/>
    </xf>
    <xf numFmtId="1" fontId="20" fillId="0" borderId="46" xfId="1" applyNumberFormat="1" applyFont="1" applyBorder="1" applyAlignment="1" applyProtection="1">
      <alignment horizontal="right" vertical="center"/>
    </xf>
    <xf numFmtId="1" fontId="20" fillId="0" borderId="19" xfId="1" applyNumberFormat="1" applyFont="1" applyBorder="1" applyAlignment="1" applyProtection="1">
      <alignment horizontal="right" vertical="center"/>
    </xf>
    <xf numFmtId="1" fontId="20" fillId="7" borderId="47" xfId="1" applyNumberFormat="1" applyFont="1" applyFill="1" applyBorder="1" applyAlignment="1" applyProtection="1">
      <alignment vertical="center"/>
    </xf>
    <xf numFmtId="1" fontId="20" fillId="7" borderId="20" xfId="1" applyNumberFormat="1" applyFont="1" applyFill="1" applyBorder="1" applyAlignment="1" applyProtection="1">
      <alignment vertical="center"/>
    </xf>
    <xf numFmtId="0" fontId="45" fillId="0" borderId="8" xfId="0" applyFont="1" applyBorder="1" applyAlignment="1" applyProtection="1">
      <alignment horizontal="center"/>
      <protection locked="0"/>
    </xf>
    <xf numFmtId="0" fontId="27" fillId="0" borderId="60" xfId="0" applyFont="1" applyFill="1" applyBorder="1" applyAlignment="1">
      <alignment vertical="center" wrapText="1"/>
    </xf>
    <xf numFmtId="170" fontId="20" fillId="0" borderId="41" xfId="0" applyNumberFormat="1" applyFont="1" applyBorder="1" applyAlignment="1" applyProtection="1">
      <protection locked="0"/>
    </xf>
    <xf numFmtId="170" fontId="20" fillId="0" borderId="51" xfId="0" applyNumberFormat="1" applyFont="1" applyBorder="1" applyAlignment="1" applyProtection="1">
      <protection locked="0"/>
    </xf>
    <xf numFmtId="170" fontId="20" fillId="0" borderId="18" xfId="0" applyNumberFormat="1" applyFont="1" applyBorder="1" applyAlignment="1" applyProtection="1">
      <protection locked="0"/>
    </xf>
    <xf numFmtId="170" fontId="20" fillId="0" borderId="13" xfId="0" applyNumberFormat="1" applyFont="1" applyBorder="1" applyAlignment="1" applyProtection="1">
      <protection locked="0"/>
    </xf>
    <xf numFmtId="170" fontId="20" fillId="0" borderId="14" xfId="0" applyNumberFormat="1" applyFont="1" applyBorder="1" applyAlignment="1" applyProtection="1">
      <protection locked="0"/>
    </xf>
    <xf numFmtId="170" fontId="20" fillId="0" borderId="15" xfId="0" applyNumberFormat="1" applyFont="1" applyBorder="1" applyAlignment="1" applyProtection="1">
      <protection locked="0"/>
    </xf>
    <xf numFmtId="4" fontId="22" fillId="0" borderId="4" xfId="1" applyNumberFormat="1" applyFont="1" applyBorder="1" applyAlignment="1" applyProtection="1">
      <alignment vertical="center" wrapText="1"/>
      <protection locked="0"/>
    </xf>
    <xf numFmtId="0" fontId="21" fillId="2" borderId="13" xfId="0" applyFont="1" applyFill="1" applyBorder="1" applyAlignment="1">
      <alignment horizontal="center" vertical="center"/>
    </xf>
    <xf numFmtId="43" fontId="22" fillId="3" borderId="11" xfId="1" applyFont="1" applyFill="1" applyBorder="1" applyAlignment="1">
      <alignment horizontal="right" vertical="center"/>
    </xf>
    <xf numFmtId="43" fontId="22" fillId="3" borderId="52" xfId="1" applyFont="1" applyFill="1" applyBorder="1" applyAlignment="1">
      <alignment horizontal="right" vertical="center"/>
    </xf>
    <xf numFmtId="0" fontId="21" fillId="2" borderId="33" xfId="0" applyFont="1" applyFill="1" applyBorder="1" applyAlignment="1">
      <alignment horizontal="center" vertical="center"/>
    </xf>
    <xf numFmtId="43" fontId="22" fillId="3" borderId="6" xfId="1" applyFont="1" applyFill="1" applyBorder="1" applyAlignment="1">
      <alignment horizontal="right" vertical="center"/>
    </xf>
    <xf numFmtId="43" fontId="22" fillId="3" borderId="5" xfId="1" applyFont="1" applyFill="1" applyBorder="1" applyAlignment="1">
      <alignment horizontal="right" vertical="center" wrapText="1"/>
    </xf>
    <xf numFmtId="170" fontId="20" fillId="3" borderId="1" xfId="3" applyNumberFormat="1" applyFont="1" applyFill="1" applyBorder="1" applyAlignment="1" applyProtection="1">
      <alignment horizontal="center" vertical="center" wrapText="1"/>
      <protection locked="0"/>
    </xf>
    <xf numFmtId="170" fontId="20" fillId="10" borderId="4" xfId="3" applyNumberFormat="1" applyFont="1" applyFill="1" applyBorder="1" applyAlignment="1" applyProtection="1">
      <alignment horizontal="center" vertical="center" wrapText="1"/>
      <protection locked="0"/>
    </xf>
    <xf numFmtId="170" fontId="20" fillId="0" borderId="41" xfId="0" applyNumberFormat="1" applyFont="1" applyBorder="1" applyAlignment="1" applyProtection="1">
      <alignment vertical="center"/>
      <protection locked="0"/>
    </xf>
    <xf numFmtId="170" fontId="20" fillId="0" borderId="51" xfId="0" applyNumberFormat="1" applyFont="1" applyBorder="1" applyAlignment="1" applyProtection="1">
      <alignment vertical="center"/>
      <protection locked="0"/>
    </xf>
    <xf numFmtId="170" fontId="20" fillId="0" borderId="18" xfId="0" applyNumberFormat="1" applyFont="1" applyBorder="1" applyAlignment="1" applyProtection="1">
      <alignment vertical="center"/>
      <protection locked="0"/>
    </xf>
    <xf numFmtId="170" fontId="20" fillId="0" borderId="13" xfId="0" applyNumberFormat="1" applyFont="1" applyBorder="1" applyAlignment="1" applyProtection="1">
      <alignment vertical="center"/>
      <protection locked="0"/>
    </xf>
    <xf numFmtId="170" fontId="20" fillId="0" borderId="14" xfId="0" applyNumberFormat="1" applyFont="1" applyBorder="1" applyAlignment="1" applyProtection="1">
      <alignment vertical="center"/>
      <protection locked="0"/>
    </xf>
    <xf numFmtId="170" fontId="20" fillId="0" borderId="15" xfId="0" applyNumberFormat="1" applyFont="1" applyBorder="1" applyAlignment="1" applyProtection="1">
      <alignment vertical="center"/>
      <protection locked="0"/>
    </xf>
    <xf numFmtId="14" fontId="20" fillId="0" borderId="45" xfId="0" applyNumberFormat="1" applyFont="1" applyBorder="1" applyAlignment="1" applyProtection="1">
      <alignment horizontal="right" wrapText="1"/>
      <protection locked="0"/>
    </xf>
    <xf numFmtId="43" fontId="20" fillId="0" borderId="3" xfId="1" applyFont="1" applyBorder="1" applyAlignment="1" applyProtection="1">
      <alignment wrapText="1"/>
      <protection locked="0"/>
    </xf>
    <xf numFmtId="43" fontId="20" fillId="0" borderId="61" xfId="1" applyFont="1" applyBorder="1" applyAlignment="1" applyProtection="1">
      <protection locked="0"/>
    </xf>
    <xf numFmtId="43" fontId="20" fillId="0" borderId="16" xfId="1" applyFont="1" applyBorder="1" applyAlignment="1" applyProtection="1">
      <protection locked="0"/>
    </xf>
    <xf numFmtId="43" fontId="20" fillId="0" borderId="46" xfId="1" applyFont="1" applyBorder="1" applyAlignment="1" applyProtection="1"/>
    <xf numFmtId="43" fontId="20" fillId="0" borderId="19" xfId="1" applyFont="1" applyBorder="1" applyAlignment="1" applyProtection="1"/>
    <xf numFmtId="43" fontId="20" fillId="0" borderId="62" xfId="1" applyFont="1" applyBorder="1" applyAlignment="1" applyProtection="1">
      <protection locked="0"/>
    </xf>
    <xf numFmtId="43" fontId="20" fillId="0" borderId="21" xfId="1" applyFont="1" applyBorder="1" applyAlignment="1" applyProtection="1">
      <protection locked="0"/>
    </xf>
    <xf numFmtId="43" fontId="20" fillId="0" borderId="17" xfId="1" applyFont="1" applyBorder="1" applyAlignment="1" applyProtection="1">
      <protection locked="0"/>
    </xf>
    <xf numFmtId="43" fontId="20" fillId="0" borderId="63" xfId="1" applyFont="1" applyBorder="1" applyAlignment="1" applyProtection="1">
      <protection locked="0"/>
    </xf>
    <xf numFmtId="43" fontId="20" fillId="0" borderId="22" xfId="1" applyFont="1" applyBorder="1" applyAlignment="1" applyProtection="1">
      <protection locked="0"/>
    </xf>
    <xf numFmtId="43" fontId="20" fillId="0" borderId="3" xfId="1" applyFont="1" applyBorder="1" applyAlignment="1" applyProtection="1">
      <protection locked="0"/>
    </xf>
    <xf numFmtId="43" fontId="20" fillId="6" borderId="64" xfId="1" applyFont="1" applyFill="1" applyBorder="1" applyAlignment="1" applyProtection="1">
      <alignment vertical="center" shrinkToFit="1"/>
    </xf>
    <xf numFmtId="43" fontId="20" fillId="6" borderId="38" xfId="1" applyFont="1" applyFill="1" applyBorder="1" applyAlignment="1" applyProtection="1">
      <alignment vertical="center" shrinkToFit="1"/>
    </xf>
    <xf numFmtId="43" fontId="20" fillId="6" borderId="65" xfId="1" applyFont="1" applyFill="1" applyBorder="1" applyAlignment="1" applyProtection="1">
      <alignment vertical="center" shrinkToFit="1"/>
    </xf>
    <xf numFmtId="43" fontId="20" fillId="0" borderId="35" xfId="2" applyNumberFormat="1" applyFont="1" applyBorder="1" applyAlignment="1" applyProtection="1">
      <protection locked="0"/>
    </xf>
    <xf numFmtId="43" fontId="20" fillId="0" borderId="62" xfId="2" applyNumberFormat="1" applyFont="1" applyBorder="1" applyAlignment="1" applyProtection="1">
      <protection locked="0"/>
    </xf>
    <xf numFmtId="43" fontId="20" fillId="0" borderId="0" xfId="2" applyNumberFormat="1" applyFont="1" applyProtection="1">
      <protection locked="0"/>
    </xf>
    <xf numFmtId="43" fontId="20" fillId="0" borderId="63" xfId="2" applyNumberFormat="1" applyFont="1" applyBorder="1" applyAlignment="1" applyProtection="1">
      <protection locked="0"/>
    </xf>
    <xf numFmtId="43" fontId="20" fillId="0" borderId="46" xfId="2" applyNumberFormat="1" applyFont="1" applyBorder="1" applyAlignment="1" applyProtection="1">
      <protection locked="0"/>
    </xf>
    <xf numFmtId="43" fontId="20" fillId="0" borderId="46" xfId="2" applyNumberFormat="1" applyFont="1" applyBorder="1" applyProtection="1">
      <protection locked="0"/>
    </xf>
    <xf numFmtId="43" fontId="20" fillId="0" borderId="46" xfId="1" applyNumberFormat="1" applyFont="1" applyBorder="1" applyAlignment="1" applyProtection="1"/>
    <xf numFmtId="43" fontId="20" fillId="0" borderId="19" xfId="1" applyNumberFormat="1" applyFont="1" applyBorder="1" applyAlignment="1" applyProtection="1"/>
    <xf numFmtId="43" fontId="20" fillId="0" borderId="35" xfId="1" applyNumberFormat="1" applyFont="1" applyBorder="1" applyAlignment="1" applyProtection="1">
      <protection locked="0"/>
    </xf>
    <xf numFmtId="43" fontId="20" fillId="0" borderId="62" xfId="1" applyNumberFormat="1" applyFont="1" applyBorder="1" applyAlignment="1" applyProtection="1">
      <protection locked="0"/>
    </xf>
    <xf numFmtId="43" fontId="20" fillId="0" borderId="21" xfId="1" applyNumberFormat="1" applyFont="1" applyBorder="1" applyAlignment="1" applyProtection="1">
      <protection locked="0"/>
    </xf>
    <xf numFmtId="43" fontId="20" fillId="0" borderId="17" xfId="1" applyNumberFormat="1" applyFont="1" applyBorder="1" applyAlignment="1" applyProtection="1">
      <protection locked="0"/>
    </xf>
    <xf numFmtId="43" fontId="20" fillId="0" borderId="61" xfId="1" applyNumberFormat="1" applyFont="1" applyBorder="1" applyAlignment="1" applyProtection="1">
      <protection locked="0"/>
    </xf>
    <xf numFmtId="43" fontId="20" fillId="0" borderId="46" xfId="1" applyNumberFormat="1" applyFont="1" applyBorder="1" applyAlignment="1" applyProtection="1">
      <protection locked="0"/>
    </xf>
    <xf numFmtId="43" fontId="20" fillId="0" borderId="63" xfId="1" applyNumberFormat="1" applyFont="1" applyBorder="1" applyAlignment="1" applyProtection="1">
      <protection locked="0"/>
    </xf>
    <xf numFmtId="43" fontId="20" fillId="0" borderId="22" xfId="1" applyNumberFormat="1" applyFont="1" applyBorder="1" applyAlignment="1" applyProtection="1">
      <protection locked="0"/>
    </xf>
    <xf numFmtId="43" fontId="20" fillId="0" borderId="3" xfId="1" applyNumberFormat="1" applyFont="1" applyBorder="1" applyAlignment="1" applyProtection="1">
      <protection locked="0"/>
    </xf>
    <xf numFmtId="43" fontId="20" fillId="0" borderId="16" xfId="1" applyNumberFormat="1" applyFont="1" applyBorder="1" applyAlignment="1" applyProtection="1">
      <protection locked="0"/>
    </xf>
    <xf numFmtId="43" fontId="25" fillId="0" borderId="3" xfId="1" applyNumberFormat="1" applyFont="1" applyBorder="1" applyAlignment="1" applyProtection="1">
      <protection locked="0"/>
    </xf>
    <xf numFmtId="43" fontId="20" fillId="6" borderId="64" xfId="1" applyNumberFormat="1" applyFont="1" applyFill="1" applyBorder="1" applyAlignment="1" applyProtection="1">
      <alignment vertical="center" shrinkToFit="1"/>
    </xf>
    <xf numFmtId="43" fontId="20" fillId="6" borderId="38" xfId="1" applyNumberFormat="1" applyFont="1" applyFill="1" applyBorder="1" applyAlignment="1" applyProtection="1">
      <alignment vertical="center" shrinkToFit="1"/>
    </xf>
    <xf numFmtId="43" fontId="20" fillId="6" borderId="65" xfId="1" applyNumberFormat="1" applyFont="1" applyFill="1" applyBorder="1" applyAlignment="1" applyProtection="1">
      <alignment vertical="center" shrinkToFit="1"/>
    </xf>
    <xf numFmtId="43" fontId="25" fillId="0" borderId="28" xfId="2" applyNumberFormat="1" applyFont="1" applyFill="1" applyBorder="1" applyAlignment="1" applyProtection="1">
      <alignment horizontal="left" vertical="center"/>
      <protection locked="0"/>
    </xf>
    <xf numFmtId="43" fontId="19" fillId="0" borderId="29" xfId="0" applyNumberFormat="1" applyFont="1" applyBorder="1" applyProtection="1">
      <protection locked="0"/>
    </xf>
    <xf numFmtId="43" fontId="19" fillId="0" borderId="30" xfId="0" applyNumberFormat="1" applyFont="1" applyBorder="1" applyProtection="1">
      <protection locked="0"/>
    </xf>
    <xf numFmtId="43" fontId="20" fillId="0" borderId="35" xfId="1" applyNumberFormat="1" applyFont="1" applyBorder="1" applyAlignment="1" applyProtection="1"/>
    <xf numFmtId="43" fontId="6" fillId="0" borderId="3" xfId="3" applyNumberFormat="1" applyBorder="1" applyAlignment="1" applyProtection="1">
      <protection locked="0"/>
    </xf>
    <xf numFmtId="43" fontId="22" fillId="6" borderId="4" xfId="0" applyNumberFormat="1" applyFont="1" applyFill="1" applyBorder="1" applyAlignment="1" applyProtection="1">
      <alignment vertical="center"/>
    </xf>
    <xf numFmtId="43" fontId="20" fillId="0" borderId="36" xfId="1" applyNumberFormat="1" applyFont="1" applyBorder="1" applyAlignment="1" applyProtection="1">
      <protection locked="0"/>
    </xf>
    <xf numFmtId="0" fontId="20" fillId="0" borderId="0" xfId="0" applyFont="1" applyFill="1"/>
    <xf numFmtId="0" fontId="20" fillId="0" borderId="0" xfId="0" applyFont="1"/>
    <xf numFmtId="43" fontId="22" fillId="3" borderId="64" xfId="1" applyFont="1" applyFill="1" applyBorder="1" applyAlignment="1">
      <alignment horizontal="right" vertical="center"/>
    </xf>
    <xf numFmtId="166" fontId="22" fillId="3" borderId="47" xfId="0" applyNumberFormat="1" applyFont="1" applyFill="1" applyBorder="1" applyAlignment="1">
      <alignment horizontal="right" vertical="center"/>
    </xf>
    <xf numFmtId="43" fontId="23" fillId="3" borderId="11" xfId="1" applyFont="1" applyFill="1" applyBorder="1" applyAlignment="1">
      <alignment horizontal="center" vertical="center" wrapText="1"/>
    </xf>
    <xf numFmtId="43" fontId="23" fillId="8" borderId="11" xfId="1" applyFont="1" applyFill="1" applyBorder="1" applyAlignment="1">
      <alignment horizontal="center" vertical="center" wrapText="1"/>
    </xf>
    <xf numFmtId="43" fontId="29" fillId="0" borderId="53" xfId="0" applyNumberFormat="1" applyFont="1" applyBorder="1" applyProtection="1">
      <protection locked="0"/>
    </xf>
    <xf numFmtId="43" fontId="29" fillId="0" borderId="60" xfId="0" applyNumberFormat="1" applyFont="1" applyBorder="1" applyProtection="1">
      <protection locked="0"/>
    </xf>
    <xf numFmtId="43" fontId="29" fillId="0" borderId="7" xfId="0" applyNumberFormat="1" applyFont="1" applyBorder="1" applyProtection="1">
      <protection locked="0"/>
    </xf>
    <xf numFmtId="0" fontId="23" fillId="2" borderId="4" xfId="0" applyFont="1" applyFill="1" applyBorder="1" applyAlignment="1">
      <alignment horizontal="right"/>
    </xf>
    <xf numFmtId="0" fontId="29" fillId="0" borderId="3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43" fontId="29" fillId="0" borderId="19" xfId="0" applyNumberFormat="1" applyFont="1" applyBorder="1" applyProtection="1">
      <protection locked="0"/>
    </xf>
    <xf numFmtId="43" fontId="29" fillId="0" borderId="50" xfId="0" applyNumberFormat="1" applyFont="1" applyBorder="1" applyProtection="1">
      <protection locked="0"/>
    </xf>
    <xf numFmtId="43" fontId="29" fillId="0" borderId="66" xfId="0" applyNumberFormat="1" applyFont="1" applyBorder="1" applyProtection="1">
      <protection locked="0"/>
    </xf>
    <xf numFmtId="43" fontId="29" fillId="0" borderId="45" xfId="0" applyNumberFormat="1" applyFont="1" applyBorder="1" applyAlignment="1">
      <alignment horizontal="right"/>
    </xf>
    <xf numFmtId="43" fontId="29" fillId="0" borderId="67" xfId="0" applyNumberFormat="1" applyFont="1" applyBorder="1" applyProtection="1">
      <protection locked="0"/>
    </xf>
    <xf numFmtId="43" fontId="29" fillId="0" borderId="12" xfId="0" applyNumberFormat="1" applyFont="1" applyBorder="1" applyProtection="1">
      <protection locked="0"/>
    </xf>
    <xf numFmtId="43" fontId="29" fillId="0" borderId="23" xfId="0" applyNumberFormat="1" applyFont="1" applyBorder="1" applyAlignment="1">
      <alignment horizontal="right"/>
    </xf>
    <xf numFmtId="43" fontId="23" fillId="2" borderId="4" xfId="0" applyNumberFormat="1" applyFont="1" applyFill="1" applyBorder="1" applyAlignment="1">
      <alignment horizontal="right"/>
    </xf>
    <xf numFmtId="43" fontId="23" fillId="8" borderId="4" xfId="0" applyNumberFormat="1" applyFont="1" applyFill="1" applyBorder="1"/>
    <xf numFmtId="43" fontId="23" fillId="11" borderId="1" xfId="0" applyNumberFormat="1" applyFont="1" applyFill="1" applyBorder="1"/>
    <xf numFmtId="0" fontId="23" fillId="3" borderId="1" xfId="0" applyFont="1" applyFill="1" applyBorder="1" applyAlignment="1">
      <alignment horizontal="center"/>
    </xf>
    <xf numFmtId="43" fontId="29" fillId="0" borderId="68" xfId="0" applyNumberFormat="1" applyFont="1" applyBorder="1" applyProtection="1">
      <protection locked="0"/>
    </xf>
    <xf numFmtId="43" fontId="29" fillId="2" borderId="4" xfId="0" applyNumberFormat="1" applyFont="1" applyFill="1" applyBorder="1"/>
    <xf numFmtId="0" fontId="29" fillId="0" borderId="14" xfId="0" applyFont="1" applyFill="1" applyBorder="1" applyAlignment="1">
      <alignment horizontal="center"/>
    </xf>
    <xf numFmtId="43" fontId="29" fillId="0" borderId="32" xfId="0" applyNumberFormat="1" applyFont="1" applyBorder="1" applyProtection="1">
      <protection locked="0"/>
    </xf>
    <xf numFmtId="0" fontId="12" fillId="0" borderId="3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3" fontId="23" fillId="3" borderId="41" xfId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/>
    </xf>
    <xf numFmtId="43" fontId="23" fillId="11" borderId="4" xfId="1" applyFont="1" applyFill="1" applyBorder="1" applyAlignment="1">
      <alignment horizontal="center" vertical="center" wrapText="1"/>
    </xf>
    <xf numFmtId="43" fontId="23" fillId="3" borderId="11" xfId="1" applyFont="1" applyFill="1" applyBorder="1" applyAlignment="1">
      <alignment horizontal="center" vertical="center"/>
    </xf>
    <xf numFmtId="0" fontId="29" fillId="0" borderId="69" xfId="0" applyNumberFormat="1" applyFont="1" applyBorder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170" fontId="23" fillId="0" borderId="4" xfId="0" applyNumberFormat="1" applyFont="1" applyFill="1" applyBorder="1" applyAlignment="1" applyProtection="1">
      <alignment horizontal="center" vertical="center"/>
      <protection locked="0"/>
    </xf>
    <xf numFmtId="170" fontId="23" fillId="0" borderId="4" xfId="0" applyNumberFormat="1" applyFont="1" applyFill="1" applyBorder="1" applyAlignment="1" applyProtection="1">
      <alignment horizontal="center" vertical="center"/>
    </xf>
    <xf numFmtId="1" fontId="20" fillId="0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left" vertical="center"/>
      <protection locked="0"/>
    </xf>
    <xf numFmtId="0" fontId="20" fillId="0" borderId="67" xfId="0" applyFont="1" applyFill="1" applyBorder="1" applyAlignment="1" applyProtection="1">
      <alignment horizontal="left" vertical="center"/>
      <protection locked="0"/>
    </xf>
    <xf numFmtId="0" fontId="25" fillId="2" borderId="43" xfId="0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Border="1" applyAlignment="1" applyProtection="1">
      <alignment horizontal="center" vertical="center"/>
      <protection locked="0"/>
    </xf>
    <xf numFmtId="43" fontId="30" fillId="2" borderId="4" xfId="1" applyNumberFormat="1" applyFont="1" applyFill="1" applyBorder="1" applyAlignment="1" applyProtection="1">
      <alignment horizontal="right" vertical="center"/>
    </xf>
    <xf numFmtId="43" fontId="30" fillId="2" borderId="40" xfId="1" applyFont="1" applyFill="1" applyBorder="1" applyAlignment="1" applyProtection="1">
      <alignment horizontal="right" vertical="center"/>
    </xf>
    <xf numFmtId="43" fontId="30" fillId="6" borderId="40" xfId="1" applyFont="1" applyFill="1" applyBorder="1" applyAlignment="1" applyProtection="1">
      <alignment horizontal="right" vertical="center"/>
    </xf>
    <xf numFmtId="49" fontId="30" fillId="6" borderId="33" xfId="0" applyNumberFormat="1" applyFont="1" applyFill="1" applyBorder="1" applyAlignment="1" applyProtection="1">
      <alignment horizontal="right" vertical="center" wrapText="1"/>
      <protection locked="0"/>
    </xf>
    <xf numFmtId="43" fontId="30" fillId="6" borderId="4" xfId="0" applyNumberFormat="1" applyFont="1" applyFill="1" applyBorder="1" applyAlignment="1" applyProtection="1">
      <alignment horizontal="right" vertical="center"/>
    </xf>
    <xf numFmtId="43" fontId="23" fillId="3" borderId="4" xfId="0" applyNumberFormat="1" applyFont="1" applyFill="1" applyBorder="1" applyAlignment="1">
      <alignment horizontal="center"/>
    </xf>
    <xf numFmtId="43" fontId="23" fillId="3" borderId="4" xfId="1" applyFont="1" applyFill="1" applyBorder="1" applyAlignment="1">
      <alignment horizontal="center" vertical="center" wrapText="1"/>
    </xf>
    <xf numFmtId="166" fontId="30" fillId="6" borderId="33" xfId="0" applyNumberFormat="1" applyFont="1" applyFill="1" applyBorder="1" applyAlignment="1" applyProtection="1">
      <alignment horizontal="right" vertic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43" fontId="30" fillId="2" borderId="26" xfId="1" applyNumberFormat="1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32" xfId="0" applyFont="1" applyBorder="1" applyAlignment="1" applyProtection="1">
      <alignment horizont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2" xfId="0" applyFont="1" applyBorder="1" applyProtection="1">
      <protection locked="0"/>
    </xf>
    <xf numFmtId="0" fontId="19" fillId="0" borderId="69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66" fontId="21" fillId="12" borderId="73" xfId="0" applyNumberFormat="1" applyFont="1" applyFill="1" applyBorder="1" applyAlignment="1" applyProtection="1">
      <alignment horizontal="center" vertical="center"/>
      <protection locked="0"/>
    </xf>
    <xf numFmtId="0" fontId="21" fillId="12" borderId="2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32" xfId="2" applyNumberFormat="1" applyFont="1" applyFill="1" applyBorder="1" applyAlignment="1" applyProtection="1">
      <alignment horizontal="right" vertical="center"/>
      <protection locked="0"/>
    </xf>
    <xf numFmtId="0" fontId="29" fillId="0" borderId="32" xfId="0" applyNumberFormat="1" applyFont="1" applyFill="1" applyBorder="1" applyAlignment="1" applyProtection="1">
      <alignment horizontal="center"/>
      <protection locked="0"/>
    </xf>
    <xf numFmtId="0" fontId="29" fillId="0" borderId="32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" fontId="20" fillId="0" borderId="74" xfId="0" applyNumberFormat="1" applyFont="1" applyBorder="1" applyAlignment="1" applyProtection="1">
      <alignment horizontal="left"/>
      <protection locked="0"/>
    </xf>
    <xf numFmtId="1" fontId="20" fillId="0" borderId="75" xfId="0" applyNumberFormat="1" applyFont="1" applyBorder="1" applyAlignment="1" applyProtection="1">
      <alignment horizontal="left"/>
      <protection locked="0"/>
    </xf>
    <xf numFmtId="43" fontId="20" fillId="0" borderId="70" xfId="1" applyNumberFormat="1" applyFont="1" applyBorder="1" applyAlignment="1" applyProtection="1">
      <protection locked="0"/>
    </xf>
    <xf numFmtId="43" fontId="20" fillId="0" borderId="76" xfId="1" applyNumberFormat="1" applyFont="1" applyBorder="1" applyAlignment="1" applyProtection="1">
      <protection locked="0"/>
    </xf>
    <xf numFmtId="43" fontId="20" fillId="0" borderId="74" xfId="1" applyNumberFormat="1" applyFont="1" applyBorder="1" applyAlignment="1" applyProtection="1">
      <protection locked="0"/>
    </xf>
    <xf numFmtId="43" fontId="20" fillId="0" borderId="75" xfId="1" applyNumberFormat="1" applyFont="1" applyBorder="1" applyAlignment="1" applyProtection="1">
      <protection locked="0"/>
    </xf>
    <xf numFmtId="43" fontId="20" fillId="0" borderId="71" xfId="1" applyNumberFormat="1" applyFont="1" applyBorder="1" applyAlignment="1" applyProtection="1">
      <protection locked="0"/>
    </xf>
    <xf numFmtId="43" fontId="29" fillId="0" borderId="53" xfId="0" applyNumberFormat="1" applyFont="1" applyBorder="1" applyAlignment="1" applyProtection="1">
      <alignment horizontal="right"/>
    </xf>
    <xf numFmtId="43" fontId="29" fillId="0" borderId="45" xfId="0" applyNumberFormat="1" applyFont="1" applyBorder="1" applyAlignment="1" applyProtection="1">
      <alignment horizontal="right"/>
    </xf>
    <xf numFmtId="43" fontId="29" fillId="0" borderId="7" xfId="0" applyNumberFormat="1" applyFont="1" applyBorder="1" applyAlignment="1" applyProtection="1">
      <alignment horizontal="right"/>
    </xf>
    <xf numFmtId="43" fontId="23" fillId="2" borderId="43" xfId="0" applyNumberFormat="1" applyFont="1" applyFill="1" applyBorder="1" applyAlignment="1" applyProtection="1">
      <alignment horizontal="right"/>
    </xf>
    <xf numFmtId="43" fontId="23" fillId="8" borderId="54" xfId="0" applyNumberFormat="1" applyFont="1" applyFill="1" applyBorder="1" applyProtection="1"/>
    <xf numFmtId="43" fontId="23" fillId="3" borderId="4" xfId="0" applyNumberFormat="1" applyFont="1" applyFill="1" applyBorder="1" applyAlignment="1" applyProtection="1">
      <alignment horizontal="center"/>
    </xf>
    <xf numFmtId="43" fontId="23" fillId="11" borderId="2" xfId="0" applyNumberFormat="1" applyFont="1" applyFill="1" applyBorder="1" applyProtection="1"/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/>
    </xf>
    <xf numFmtId="1" fontId="56" fillId="0" borderId="3" xfId="0" applyNumberFormat="1" applyFont="1" applyBorder="1" applyAlignment="1" applyProtection="1">
      <alignment horizontal="center"/>
      <protection locked="0"/>
    </xf>
    <xf numFmtId="1" fontId="56" fillId="0" borderId="45" xfId="0" applyNumberFormat="1" applyFont="1" applyBorder="1" applyAlignment="1" applyProtection="1">
      <alignment horizontal="center"/>
      <protection locked="0"/>
    </xf>
    <xf numFmtId="170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17" xfId="1" applyFont="1" applyBorder="1" applyAlignment="1" applyProtection="1">
      <alignment wrapText="1"/>
      <protection locked="0"/>
    </xf>
    <xf numFmtId="14" fontId="20" fillId="0" borderId="17" xfId="0" applyNumberFormat="1" applyFont="1" applyBorder="1" applyAlignment="1" applyProtection="1">
      <alignment horizontal="right" wrapText="1"/>
      <protection locked="0"/>
    </xf>
    <xf numFmtId="43" fontId="25" fillId="0" borderId="23" xfId="1" applyFont="1" applyBorder="1" applyAlignment="1" applyProtection="1">
      <alignment wrapText="1"/>
    </xf>
    <xf numFmtId="170" fontId="25" fillId="0" borderId="23" xfId="4" applyNumberFormat="1" applyFont="1" applyBorder="1" applyProtection="1"/>
    <xf numFmtId="170" fontId="25" fillId="0" borderId="23" xfId="0" applyNumberFormat="1" applyFont="1" applyBorder="1" applyProtection="1"/>
    <xf numFmtId="43" fontId="29" fillId="0" borderId="44" xfId="0" applyNumberFormat="1" applyFont="1" applyBorder="1" applyAlignment="1" applyProtection="1">
      <alignment horizontal="right"/>
    </xf>
    <xf numFmtId="43" fontId="29" fillId="0" borderId="53" xfId="1" applyFont="1" applyBorder="1" applyAlignment="1" applyProtection="1">
      <alignment horizontal="right"/>
      <protection locked="0"/>
    </xf>
    <xf numFmtId="43" fontId="29" fillId="0" borderId="7" xfId="1" applyFont="1" applyBorder="1" applyAlignment="1" applyProtection="1">
      <alignment horizontal="right"/>
      <protection locked="0"/>
    </xf>
    <xf numFmtId="0" fontId="48" fillId="0" borderId="0" xfId="0" applyFont="1"/>
    <xf numFmtId="0" fontId="49" fillId="0" borderId="0" xfId="0" applyFont="1"/>
    <xf numFmtId="0" fontId="8" fillId="0" borderId="0" xfId="0" applyFont="1"/>
    <xf numFmtId="0" fontId="4" fillId="6" borderId="4" xfId="0" applyFont="1" applyFill="1" applyBorder="1" applyAlignment="1">
      <alignment horizontal="center"/>
    </xf>
    <xf numFmtId="43" fontId="50" fillId="6" borderId="4" xfId="1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Border="1"/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0" fontId="19" fillId="9" borderId="8" xfId="0" quotePrefix="1" applyNumberFormat="1" applyFont="1" applyFill="1" applyBorder="1" applyProtection="1">
      <protection locked="0"/>
    </xf>
    <xf numFmtId="170" fontId="19" fillId="9" borderId="0" xfId="0" quotePrefix="1" applyNumberFormat="1" applyFont="1" applyFill="1" applyBorder="1" applyProtection="1">
      <protection locked="0"/>
    </xf>
    <xf numFmtId="170" fontId="19" fillId="9" borderId="32" xfId="0" quotePrefix="1" applyNumberFormat="1" applyFont="1" applyFill="1" applyBorder="1" applyProtection="1">
      <protection locked="0"/>
    </xf>
    <xf numFmtId="0" fontId="9" fillId="0" borderId="0" xfId="0" applyFont="1"/>
    <xf numFmtId="0" fontId="52" fillId="0" borderId="0" xfId="0" applyFont="1"/>
    <xf numFmtId="0" fontId="11" fillId="0" borderId="0" xfId="0" applyFont="1" applyBorder="1" applyAlignment="1"/>
    <xf numFmtId="0" fontId="0" fillId="0" borderId="0" xfId="0" applyFill="1"/>
    <xf numFmtId="0" fontId="11" fillId="0" borderId="0" xfId="0" applyFont="1" applyFill="1" applyBorder="1" applyAlignment="1"/>
    <xf numFmtId="0" fontId="9" fillId="0" borderId="0" xfId="0" quotePrefix="1" applyFont="1"/>
    <xf numFmtId="0" fontId="11" fillId="5" borderId="0" xfId="0" applyFont="1" applyFill="1" applyBorder="1" applyAlignment="1">
      <alignment horizontal="center"/>
    </xf>
    <xf numFmtId="0" fontId="53" fillId="5" borderId="0" xfId="3" applyFont="1" applyFill="1" applyBorder="1" applyAlignment="1" applyProtection="1">
      <alignment horizontal="center"/>
    </xf>
    <xf numFmtId="168" fontId="20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170" fontId="23" fillId="0" borderId="14" xfId="1" applyNumberFormat="1" applyFont="1" applyFill="1" applyBorder="1" applyAlignment="1" applyProtection="1">
      <alignment horizontal="right"/>
      <protection locked="0"/>
    </xf>
    <xf numFmtId="0" fontId="0" fillId="0" borderId="15" xfId="0" applyBorder="1"/>
    <xf numFmtId="43" fontId="29" fillId="0" borderId="66" xfId="0" applyNumberFormat="1" applyFont="1" applyBorder="1" applyProtection="1"/>
    <xf numFmtId="43" fontId="29" fillId="0" borderId="7" xfId="0" applyNumberFormat="1" applyFont="1" applyBorder="1" applyProtection="1"/>
    <xf numFmtId="0" fontId="29" fillId="0" borderId="53" xfId="0" applyFont="1" applyBorder="1" applyAlignment="1" applyProtection="1">
      <alignment horizontal="right"/>
      <protection locked="0"/>
    </xf>
    <xf numFmtId="0" fontId="29" fillId="0" borderId="7" xfId="0" applyFont="1" applyBorder="1" applyAlignment="1" applyProtection="1">
      <alignment horizontal="right"/>
      <protection locked="0"/>
    </xf>
    <xf numFmtId="0" fontId="29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5" borderId="66" xfId="0" applyFont="1" applyFill="1" applyBorder="1" applyAlignment="1" applyProtection="1">
      <alignment vertical="center"/>
      <protection locked="0"/>
    </xf>
    <xf numFmtId="165" fontId="29" fillId="5" borderId="77" xfId="1" applyNumberFormat="1" applyFont="1" applyFill="1" applyBorder="1" applyAlignment="1" applyProtection="1">
      <alignment horizontal="right" vertical="center"/>
      <protection locked="0"/>
    </xf>
    <xf numFmtId="4" fontId="38" fillId="5" borderId="78" xfId="2" applyNumberFormat="1" applyFont="1" applyFill="1" applyBorder="1" applyAlignment="1" applyProtection="1">
      <alignment horizontal="center" vertical="center" wrapText="1"/>
      <protection locked="0"/>
    </xf>
    <xf numFmtId="43" fontId="38" fillId="5" borderId="79" xfId="1" applyNumberFormat="1" applyFont="1" applyFill="1" applyBorder="1" applyAlignment="1" applyProtection="1">
      <alignment horizontal="right" vertical="center"/>
      <protection locked="0"/>
    </xf>
    <xf numFmtId="49" fontId="21" fillId="13" borderId="26" xfId="4" applyNumberFormat="1" applyFont="1" applyFill="1" applyBorder="1" applyAlignment="1" applyProtection="1">
      <alignment horizontal="center" vertical="center"/>
      <protection locked="0"/>
    </xf>
    <xf numFmtId="49" fontId="21" fillId="13" borderId="18" xfId="4" applyNumberFormat="1" applyFont="1" applyFill="1" applyBorder="1" applyAlignment="1" applyProtection="1">
      <alignment horizontal="center" vertical="center"/>
      <protection locked="0"/>
    </xf>
    <xf numFmtId="165" fontId="38" fillId="0" borderId="68" xfId="1" applyNumberFormat="1" applyFont="1" applyBorder="1" applyAlignment="1" applyProtection="1">
      <alignment horizontal="right" vertical="center"/>
    </xf>
    <xf numFmtId="165" fontId="38" fillId="0" borderId="7" xfId="1" applyNumberFormat="1" applyFont="1" applyBorder="1" applyAlignment="1" applyProtection="1">
      <alignment horizontal="right" vertical="center"/>
    </xf>
    <xf numFmtId="165" fontId="29" fillId="0" borderId="77" xfId="1" applyNumberFormat="1" applyFont="1" applyBorder="1" applyAlignment="1" applyProtection="1">
      <alignment horizontal="right" vertical="center"/>
    </xf>
    <xf numFmtId="43" fontId="38" fillId="0" borderId="50" xfId="1" applyNumberFormat="1" applyFont="1" applyBorder="1" applyAlignment="1" applyProtection="1">
      <alignment horizontal="right" vertical="center"/>
    </xf>
    <xf numFmtId="43" fontId="38" fillId="0" borderId="19" xfId="1" applyNumberFormat="1" applyFont="1" applyBorder="1" applyAlignment="1" applyProtection="1">
      <alignment horizontal="right" vertical="center"/>
    </xf>
    <xf numFmtId="43" fontId="38" fillId="0" borderId="79" xfId="1" applyNumberFormat="1" applyFont="1" applyBorder="1" applyAlignment="1" applyProtection="1">
      <alignment horizontal="right" vertical="center"/>
    </xf>
    <xf numFmtId="43" fontId="38" fillId="0" borderId="67" xfId="1" applyNumberFormat="1" applyFont="1" applyBorder="1" applyAlignment="1" applyProtection="1">
      <alignment horizontal="right" vertical="center"/>
    </xf>
    <xf numFmtId="165" fontId="38" fillId="0" borderId="77" xfId="1" applyNumberFormat="1" applyFont="1" applyBorder="1" applyAlignment="1" applyProtection="1">
      <alignment horizontal="right" vertical="center"/>
    </xf>
    <xf numFmtId="0" fontId="0" fillId="0" borderId="14" xfId="0" applyBorder="1"/>
    <xf numFmtId="0" fontId="0" fillId="0" borderId="14" xfId="0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29" fillId="0" borderId="46" xfId="0" applyNumberFormat="1" applyFont="1" applyBorder="1" applyAlignment="1" applyProtection="1">
      <alignment horizontal="right"/>
      <protection locked="0"/>
    </xf>
    <xf numFmtId="43" fontId="29" fillId="0" borderId="44" xfId="0" applyNumberFormat="1" applyFont="1" applyBorder="1" applyAlignment="1" applyProtection="1">
      <alignment horizontal="right"/>
      <protection locked="0"/>
    </xf>
    <xf numFmtId="0" fontId="11" fillId="0" borderId="14" xfId="0" applyNumberFormat="1" applyFont="1" applyBorder="1" applyAlignment="1">
      <alignment vertical="center"/>
    </xf>
    <xf numFmtId="43" fontId="20" fillId="0" borderId="46" xfId="1" applyFont="1" applyBorder="1" applyProtection="1">
      <protection locked="0"/>
    </xf>
    <xf numFmtId="43" fontId="20" fillId="0" borderId="80" xfId="1" applyNumberFormat="1" applyFont="1" applyBorder="1" applyAlignment="1" applyProtection="1">
      <protection locked="0"/>
    </xf>
    <xf numFmtId="43" fontId="20" fillId="0" borderId="45" xfId="1" applyNumberFormat="1" applyFont="1" applyBorder="1" applyAlignment="1" applyProtection="1">
      <protection locked="0"/>
    </xf>
    <xf numFmtId="10" fontId="20" fillId="0" borderId="17" xfId="4" applyNumberFormat="1" applyFont="1" applyBorder="1" applyAlignment="1" applyProtection="1">
      <alignment wrapText="1"/>
      <protection locked="0"/>
    </xf>
    <xf numFmtId="10" fontId="20" fillId="0" borderId="3" xfId="4" applyNumberFormat="1" applyFont="1" applyBorder="1" applyAlignment="1" applyProtection="1">
      <alignment wrapText="1"/>
      <protection locked="0"/>
    </xf>
    <xf numFmtId="10" fontId="20" fillId="0" borderId="3" xfId="4" applyNumberFormat="1" applyFont="1" applyBorder="1" applyProtection="1">
      <protection locked="0"/>
    </xf>
    <xf numFmtId="43" fontId="19" fillId="0" borderId="0" xfId="1" applyFont="1" applyFill="1" applyBorder="1" applyProtection="1">
      <protection locked="0"/>
    </xf>
    <xf numFmtId="43" fontId="20" fillId="0" borderId="0" xfId="1" applyFont="1" applyFill="1" applyBorder="1" applyAlignment="1" applyProtection="1">
      <alignment vertical="center"/>
      <protection locked="0"/>
    </xf>
    <xf numFmtId="43" fontId="20" fillId="0" borderId="0" xfId="1" applyFont="1" applyFill="1" applyBorder="1" applyAlignment="1" applyProtection="1">
      <alignment horizontal="center" vertical="center"/>
      <protection locked="0"/>
    </xf>
    <xf numFmtId="170" fontId="24" fillId="0" borderId="0" xfId="1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/>
    <xf numFmtId="170" fontId="25" fillId="0" borderId="0" xfId="0" applyNumberFormat="1" applyFont="1" applyBorder="1" applyAlignment="1" applyProtection="1">
      <alignment horizontal="center" vertical="center"/>
    </xf>
    <xf numFmtId="43" fontId="25" fillId="0" borderId="0" xfId="1" applyFont="1" applyBorder="1" applyAlignment="1" applyProtection="1">
      <alignment horizontal="center" vertical="center"/>
    </xf>
    <xf numFmtId="170" fontId="19" fillId="0" borderId="0" xfId="0" applyNumberFormat="1" applyFont="1" applyBorder="1" applyProtection="1"/>
    <xf numFmtId="170" fontId="42" fillId="0" borderId="0" xfId="0" applyNumberFormat="1" applyFont="1" applyFill="1" applyBorder="1" applyAlignment="1" applyProtection="1">
      <alignment horizontal="center" vertical="center" wrapText="1"/>
    </xf>
    <xf numFmtId="43" fontId="25" fillId="0" borderId="0" xfId="1" applyFont="1" applyBorder="1" applyAlignment="1" applyProtection="1">
      <alignment horizontal="center" vertical="center"/>
      <protection locked="0"/>
    </xf>
    <xf numFmtId="17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19" fillId="9" borderId="14" xfId="0" quotePrefix="1" applyNumberFormat="1" applyFont="1" applyFill="1" applyBorder="1" applyProtection="1">
      <protection locked="0"/>
    </xf>
    <xf numFmtId="170" fontId="19" fillId="9" borderId="95" xfId="0" quotePrefix="1" applyNumberFormat="1" applyFont="1" applyFill="1" applyBorder="1" applyProtection="1">
      <protection locked="0"/>
    </xf>
    <xf numFmtId="0" fontId="23" fillId="16" borderId="4" xfId="0" applyFont="1" applyFill="1" applyBorder="1" applyAlignment="1">
      <alignment horizontal="right"/>
    </xf>
    <xf numFmtId="43" fontId="23" fillId="16" borderId="4" xfId="0" applyNumberFormat="1" applyFont="1" applyFill="1" applyBorder="1" applyAlignment="1">
      <alignment horizontal="right"/>
    </xf>
    <xf numFmtId="43" fontId="27" fillId="0" borderId="0" xfId="1" applyFont="1" applyFill="1" applyBorder="1" applyAlignment="1" applyProtection="1">
      <alignment horizontal="center" vertical="center"/>
      <protection locked="0"/>
    </xf>
    <xf numFmtId="43" fontId="24" fillId="2" borderId="33" xfId="1" applyNumberFormat="1" applyFont="1" applyFill="1" applyBorder="1" applyAlignment="1" applyProtection="1">
      <alignment horizontal="right"/>
    </xf>
    <xf numFmtId="43" fontId="24" fillId="2" borderId="1" xfId="1" applyNumberFormat="1" applyFont="1" applyFill="1" applyBorder="1" applyAlignment="1" applyProtection="1">
      <alignment horizontal="right"/>
    </xf>
    <xf numFmtId="43" fontId="20" fillId="0" borderId="0" xfId="1" applyFont="1" applyFill="1" applyBorder="1" applyAlignment="1" applyProtection="1">
      <alignment horizontal="center"/>
      <protection locked="0"/>
    </xf>
    <xf numFmtId="43" fontId="19" fillId="0" borderId="0" xfId="1" applyFont="1" applyFill="1" applyBorder="1" applyProtection="1">
      <protection locked="0"/>
    </xf>
    <xf numFmtId="43" fontId="20" fillId="0" borderId="0" xfId="1" applyFont="1" applyFill="1" applyBorder="1" applyAlignment="1" applyProtection="1">
      <alignment vertical="center"/>
      <protection locked="0"/>
    </xf>
    <xf numFmtId="43" fontId="19" fillId="5" borderId="33" xfId="1" applyNumberFormat="1" applyFont="1" applyFill="1" applyBorder="1" applyAlignment="1" applyProtection="1">
      <alignment horizontal="right"/>
      <protection locked="0"/>
    </xf>
    <xf numFmtId="43" fontId="19" fillId="5" borderId="1" xfId="1" applyNumberFormat="1" applyFont="1" applyFill="1" applyBorder="1" applyAlignment="1" applyProtection="1">
      <alignment horizontal="right"/>
      <protection locked="0"/>
    </xf>
    <xf numFmtId="43" fontId="24" fillId="6" borderId="33" xfId="2" applyNumberFormat="1" applyFont="1" applyFill="1" applyBorder="1" applyAlignment="1" applyProtection="1">
      <alignment horizontal="right"/>
    </xf>
    <xf numFmtId="43" fontId="24" fillId="6" borderId="1" xfId="2" applyNumberFormat="1" applyFont="1" applyFill="1" applyBorder="1" applyAlignment="1" applyProtection="1">
      <alignment horizontal="right"/>
    </xf>
    <xf numFmtId="43" fontId="20" fillId="0" borderId="0" xfId="1" applyFont="1" applyFill="1" applyBorder="1" applyAlignment="1" applyProtection="1">
      <alignment horizontal="center" vertical="center"/>
      <protection locked="0"/>
    </xf>
    <xf numFmtId="0" fontId="11" fillId="15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3" fontId="24" fillId="6" borderId="33" xfId="1" applyNumberFormat="1" applyFont="1" applyFill="1" applyBorder="1" applyAlignment="1" applyProtection="1">
      <alignment horizontal="center"/>
      <protection locked="0"/>
    </xf>
    <xf numFmtId="43" fontId="24" fillId="6" borderId="34" xfId="1" applyNumberFormat="1" applyFont="1" applyFill="1" applyBorder="1" applyAlignment="1" applyProtection="1">
      <alignment horizontal="center"/>
      <protection locked="0"/>
    </xf>
    <xf numFmtId="43" fontId="24" fillId="6" borderId="1" xfId="1" applyNumberFormat="1" applyFont="1" applyFill="1" applyBorder="1" applyAlignment="1" applyProtection="1">
      <alignment horizontal="center"/>
      <protection locked="0"/>
    </xf>
    <xf numFmtId="43" fontId="24" fillId="13" borderId="33" xfId="1" applyNumberFormat="1" applyFont="1" applyFill="1" applyBorder="1" applyAlignment="1" applyProtection="1">
      <alignment horizontal="right"/>
      <protection locked="0"/>
    </xf>
    <xf numFmtId="43" fontId="24" fillId="13" borderId="34" xfId="1" applyNumberFormat="1" applyFont="1" applyFill="1" applyBorder="1" applyAlignment="1" applyProtection="1">
      <alignment horizontal="right"/>
      <protection locked="0"/>
    </xf>
    <xf numFmtId="43" fontId="24" fillId="13" borderId="1" xfId="1" applyNumberFormat="1" applyFont="1" applyFill="1" applyBorder="1" applyAlignment="1" applyProtection="1">
      <alignment horizontal="right"/>
      <protection locked="0"/>
    </xf>
    <xf numFmtId="43" fontId="24" fillId="13" borderId="33" xfId="1" applyNumberFormat="1" applyFont="1" applyFill="1" applyBorder="1" applyAlignment="1" applyProtection="1">
      <alignment horizontal="right"/>
    </xf>
    <xf numFmtId="43" fontId="24" fillId="13" borderId="1" xfId="1" applyNumberFormat="1" applyFont="1" applyFill="1" applyBorder="1" applyAlignment="1" applyProtection="1">
      <alignment horizontal="right"/>
    </xf>
    <xf numFmtId="43" fontId="24" fillId="2" borderId="33" xfId="1" applyNumberFormat="1" applyFont="1" applyFill="1" applyBorder="1" applyAlignment="1" applyProtection="1">
      <alignment horizontal="right"/>
      <protection locked="0"/>
    </xf>
    <xf numFmtId="43" fontId="24" fillId="2" borderId="34" xfId="1" applyNumberFormat="1" applyFont="1" applyFill="1" applyBorder="1" applyAlignment="1" applyProtection="1">
      <alignment horizontal="right"/>
      <protection locked="0"/>
    </xf>
    <xf numFmtId="43" fontId="24" fillId="2" borderId="1" xfId="1" applyNumberFormat="1" applyFont="1" applyFill="1" applyBorder="1" applyAlignment="1" applyProtection="1">
      <alignment horizontal="right"/>
      <protection locked="0"/>
    </xf>
    <xf numFmtId="0" fontId="58" fillId="5" borderId="41" xfId="0" applyFont="1" applyFill="1" applyBorder="1" applyAlignment="1">
      <alignment horizontal="center"/>
    </xf>
    <xf numFmtId="0" fontId="58" fillId="5" borderId="51" xfId="0" applyFont="1" applyFill="1" applyBorder="1" applyAlignment="1">
      <alignment horizontal="center"/>
    </xf>
    <xf numFmtId="0" fontId="58" fillId="5" borderId="18" xfId="0" applyFont="1" applyFill="1" applyBorder="1" applyAlignment="1">
      <alignment horizontal="center"/>
    </xf>
    <xf numFmtId="0" fontId="53" fillId="5" borderId="13" xfId="3" applyFont="1" applyFill="1" applyBorder="1" applyAlignment="1" applyProtection="1">
      <alignment horizontal="center"/>
    </xf>
    <xf numFmtId="0" fontId="53" fillId="5" borderId="14" xfId="3" applyFont="1" applyFill="1" applyBorder="1" applyAlignment="1" applyProtection="1">
      <alignment horizontal="center"/>
    </xf>
    <xf numFmtId="0" fontId="53" fillId="5" borderId="15" xfId="3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3" fontId="20" fillId="0" borderId="0" xfId="1" applyFont="1" applyFill="1" applyBorder="1" applyAlignment="1" applyProtection="1">
      <protection locked="0"/>
    </xf>
    <xf numFmtId="170" fontId="24" fillId="0" borderId="13" xfId="1" applyNumberFormat="1" applyFont="1" applyFill="1" applyBorder="1" applyAlignment="1" applyProtection="1">
      <alignment horizontal="left" vertical="center"/>
      <protection locked="0"/>
    </xf>
    <xf numFmtId="170" fontId="24" fillId="0" borderId="14" xfId="1" applyNumberFormat="1" applyFont="1" applyFill="1" applyBorder="1" applyAlignment="1" applyProtection="1">
      <alignment horizontal="left" vertical="center"/>
      <protection locked="0"/>
    </xf>
    <xf numFmtId="170" fontId="24" fillId="0" borderId="9" xfId="1" applyNumberFormat="1" applyFont="1" applyFill="1" applyBorder="1" applyAlignment="1" applyProtection="1">
      <alignment horizontal="left"/>
      <protection locked="0"/>
    </xf>
    <xf numFmtId="170" fontId="24" fillId="0" borderId="72" xfId="1" applyNumberFormat="1" applyFont="1" applyFill="1" applyBorder="1" applyAlignment="1" applyProtection="1">
      <alignment horizontal="left"/>
      <protection locked="0"/>
    </xf>
    <xf numFmtId="170" fontId="24" fillId="0" borderId="72" xfId="1" applyNumberFormat="1" applyFont="1" applyFill="1" applyBorder="1" applyAlignment="1" applyProtection="1">
      <alignment horizontal="right"/>
      <protection locked="0"/>
    </xf>
    <xf numFmtId="170" fontId="24" fillId="0" borderId="10" xfId="1" applyNumberFormat="1" applyFont="1" applyFill="1" applyBorder="1" applyAlignment="1" applyProtection="1">
      <alignment horizontal="right"/>
      <protection locked="0"/>
    </xf>
    <xf numFmtId="0" fontId="11" fillId="14" borderId="51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12" borderId="33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43" fontId="55" fillId="0" borderId="42" xfId="1" applyFont="1" applyBorder="1" applyAlignment="1" applyProtection="1">
      <alignment horizontal="center"/>
    </xf>
    <xf numFmtId="43" fontId="55" fillId="0" borderId="43" xfId="1" applyFont="1" applyBorder="1" applyAlignment="1" applyProtection="1">
      <alignment horizontal="center"/>
    </xf>
    <xf numFmtId="43" fontId="27" fillId="0" borderId="17" xfId="1" applyFont="1" applyFill="1" applyBorder="1" applyAlignment="1" applyProtection="1">
      <alignment horizontal="right"/>
    </xf>
    <xf numFmtId="43" fontId="27" fillId="0" borderId="3" xfId="1" applyFont="1" applyFill="1" applyBorder="1" applyAlignment="1" applyProtection="1">
      <alignment horizontal="right"/>
    </xf>
    <xf numFmtId="43" fontId="27" fillId="0" borderId="16" xfId="1" applyFont="1" applyBorder="1" applyAlignment="1" applyProtection="1">
      <alignment horizontal="center" vertical="center"/>
      <protection locked="0"/>
    </xf>
    <xf numFmtId="43" fontId="27" fillId="0" borderId="66" xfId="1" applyFont="1" applyBorder="1" applyAlignment="1" applyProtection="1">
      <alignment horizontal="center" vertical="center"/>
      <protection locked="0"/>
    </xf>
    <xf numFmtId="43" fontId="20" fillId="0" borderId="16" xfId="1" applyFont="1" applyBorder="1" applyAlignment="1" applyProtection="1">
      <alignment vertical="center"/>
      <protection locked="0"/>
    </xf>
    <xf numFmtId="43" fontId="20" fillId="0" borderId="66" xfId="1" applyFont="1" applyBorder="1" applyAlignment="1" applyProtection="1">
      <alignment vertical="center"/>
      <protection locked="0"/>
    </xf>
    <xf numFmtId="43" fontId="20" fillId="0" borderId="81" xfId="1" applyFont="1" applyBorder="1" applyAlignment="1" applyProtection="1"/>
    <xf numFmtId="43" fontId="20" fillId="0" borderId="66" xfId="1" applyFont="1" applyBorder="1" applyAlignment="1" applyProtection="1"/>
    <xf numFmtId="170" fontId="22" fillId="0" borderId="33" xfId="0" applyNumberFormat="1" applyFont="1" applyBorder="1" applyAlignment="1" applyProtection="1">
      <alignment horizontal="right" vertical="center" wrapText="1"/>
      <protection locked="0"/>
    </xf>
    <xf numFmtId="170" fontId="0" fillId="0" borderId="34" xfId="0" applyNumberFormat="1" applyBorder="1" applyAlignment="1" applyProtection="1">
      <alignment wrapText="1"/>
      <protection locked="0"/>
    </xf>
    <xf numFmtId="170" fontId="0" fillId="0" borderId="1" xfId="0" applyNumberFormat="1" applyBorder="1" applyAlignment="1" applyProtection="1">
      <alignment wrapText="1"/>
      <protection locked="0"/>
    </xf>
    <xf numFmtId="170" fontId="23" fillId="12" borderId="33" xfId="0" applyNumberFormat="1" applyFont="1" applyFill="1" applyBorder="1" applyAlignment="1" applyProtection="1">
      <alignment horizontal="center" vertical="center"/>
      <protection locked="0"/>
    </xf>
    <xf numFmtId="170" fontId="23" fillId="12" borderId="34" xfId="0" applyNumberFormat="1" applyFont="1" applyFill="1" applyBorder="1" applyAlignment="1" applyProtection="1">
      <alignment horizontal="center" vertical="center"/>
      <protection locked="0"/>
    </xf>
    <xf numFmtId="170" fontId="23" fillId="12" borderId="1" xfId="0" applyNumberFormat="1" applyFont="1" applyFill="1" applyBorder="1" applyAlignment="1" applyProtection="1">
      <alignment horizontal="center" vertical="center"/>
      <protection locked="0"/>
    </xf>
    <xf numFmtId="170" fontId="22" fillId="0" borderId="34" xfId="0" applyNumberFormat="1" applyFont="1" applyBorder="1" applyAlignment="1" applyProtection="1">
      <alignment horizontal="right" vertical="center" wrapText="1"/>
      <protection locked="0"/>
    </xf>
    <xf numFmtId="170" fontId="22" fillId="0" borderId="1" xfId="0" applyNumberFormat="1" applyFont="1" applyBorder="1" applyAlignment="1" applyProtection="1">
      <alignment horizontal="right" vertical="center" wrapText="1"/>
      <protection locked="0"/>
    </xf>
    <xf numFmtId="43" fontId="23" fillId="6" borderId="33" xfId="1" applyFont="1" applyFill="1" applyBorder="1" applyAlignment="1" applyProtection="1">
      <alignment horizontal="center"/>
    </xf>
    <xf numFmtId="43" fontId="23" fillId="6" borderId="1" xfId="1" applyFont="1" applyFill="1" applyBorder="1" applyAlignment="1" applyProtection="1">
      <alignment horizontal="center"/>
    </xf>
    <xf numFmtId="43" fontId="23" fillId="2" borderId="38" xfId="1" applyFont="1" applyFill="1" applyBorder="1" applyAlignment="1" applyProtection="1">
      <alignment horizontal="right"/>
    </xf>
    <xf numFmtId="43" fontId="23" fillId="2" borderId="39" xfId="1" applyFont="1" applyFill="1" applyBorder="1" applyAlignment="1" applyProtection="1">
      <alignment horizontal="right"/>
    </xf>
    <xf numFmtId="170" fontId="23" fillId="3" borderId="33" xfId="2" applyNumberFormat="1" applyFont="1" applyFill="1" applyBorder="1" applyAlignment="1" applyProtection="1">
      <alignment horizontal="center"/>
      <protection locked="0"/>
    </xf>
    <xf numFmtId="170" fontId="23" fillId="3" borderId="113" xfId="2" applyNumberFormat="1" applyFont="1" applyFill="1" applyBorder="1" applyAlignment="1" applyProtection="1">
      <alignment horizontal="center"/>
      <protection locked="0"/>
    </xf>
    <xf numFmtId="170" fontId="23" fillId="0" borderId="51" xfId="0" applyNumberFormat="1" applyFont="1" applyBorder="1" applyAlignment="1" applyProtection="1">
      <alignment horizontal="center" vertical="center"/>
      <protection locked="0"/>
    </xf>
    <xf numFmtId="170" fontId="23" fillId="0" borderId="18" xfId="0" applyNumberFormat="1" applyFont="1" applyBorder="1" applyAlignment="1" applyProtection="1">
      <alignment horizontal="center" vertical="center"/>
      <protection locked="0"/>
    </xf>
    <xf numFmtId="43" fontId="27" fillId="0" borderId="23" xfId="1" applyFont="1" applyFill="1" applyBorder="1" applyAlignment="1" applyProtection="1">
      <alignment horizontal="right"/>
    </xf>
    <xf numFmtId="170" fontId="23" fillId="0" borderId="13" xfId="1" applyNumberFormat="1" applyFont="1" applyFill="1" applyBorder="1" applyAlignment="1" applyProtection="1">
      <alignment horizontal="left" vertical="center"/>
      <protection locked="0"/>
    </xf>
    <xf numFmtId="170" fontId="23" fillId="0" borderId="14" xfId="1" applyNumberFormat="1" applyFont="1" applyFill="1" applyBorder="1" applyAlignment="1" applyProtection="1">
      <alignment horizontal="left" vertical="center"/>
      <protection locked="0"/>
    </xf>
    <xf numFmtId="170" fontId="23" fillId="13" borderId="33" xfId="1" applyNumberFormat="1" applyFont="1" applyFill="1" applyBorder="1" applyAlignment="1" applyProtection="1">
      <alignment horizontal="center"/>
      <protection locked="0"/>
    </xf>
    <xf numFmtId="170" fontId="23" fillId="13" borderId="34" xfId="1" applyNumberFormat="1" applyFont="1" applyFill="1" applyBorder="1" applyAlignment="1" applyProtection="1">
      <alignment horizontal="center"/>
      <protection locked="0"/>
    </xf>
    <xf numFmtId="170" fontId="23" fillId="13" borderId="1" xfId="1" applyNumberFormat="1" applyFont="1" applyFill="1" applyBorder="1" applyAlignment="1" applyProtection="1">
      <alignment horizontal="center"/>
      <protection locked="0"/>
    </xf>
    <xf numFmtId="39" fontId="25" fillId="2" borderId="108" xfId="2" applyNumberFormat="1" applyFont="1" applyFill="1" applyBorder="1" applyAlignment="1" applyProtection="1">
      <alignment horizontal="right" vertical="center"/>
      <protection locked="0"/>
    </xf>
    <xf numFmtId="39" fontId="25" fillId="2" borderId="109" xfId="2" applyNumberFormat="1" applyFont="1" applyFill="1" applyBorder="1" applyAlignment="1" applyProtection="1">
      <alignment horizontal="right" vertical="center"/>
      <protection locked="0"/>
    </xf>
    <xf numFmtId="170" fontId="22" fillId="2" borderId="33" xfId="0" applyNumberFormat="1" applyFont="1" applyFill="1" applyBorder="1" applyAlignment="1" applyProtection="1">
      <alignment horizontal="center" vertical="center"/>
      <protection locked="0"/>
    </xf>
    <xf numFmtId="170" fontId="22" fillId="2" borderId="34" xfId="0" applyNumberFormat="1" applyFont="1" applyFill="1" applyBorder="1" applyAlignment="1" applyProtection="1">
      <alignment horizontal="center" vertical="center"/>
      <protection locked="0"/>
    </xf>
    <xf numFmtId="170" fontId="22" fillId="2" borderId="1" xfId="0" applyNumberFormat="1" applyFont="1" applyFill="1" applyBorder="1" applyAlignment="1" applyProtection="1">
      <alignment horizontal="center" vertical="center"/>
      <protection locked="0"/>
    </xf>
    <xf numFmtId="170" fontId="23" fillId="6" borderId="33" xfId="1" applyNumberFormat="1" applyFont="1" applyFill="1" applyBorder="1" applyAlignment="1" applyProtection="1">
      <alignment horizontal="center"/>
      <protection locked="0"/>
    </xf>
    <xf numFmtId="170" fontId="23" fillId="6" borderId="34" xfId="1" applyNumberFormat="1" applyFont="1" applyFill="1" applyBorder="1" applyAlignment="1" applyProtection="1">
      <alignment horizontal="center"/>
      <protection locked="0"/>
    </xf>
    <xf numFmtId="170" fontId="23" fillId="6" borderId="1" xfId="1" applyNumberFormat="1" applyFont="1" applyFill="1" applyBorder="1" applyAlignment="1" applyProtection="1">
      <alignment horizontal="center"/>
      <protection locked="0"/>
    </xf>
    <xf numFmtId="170" fontId="20" fillId="0" borderId="16" xfId="1" applyNumberFormat="1" applyFont="1" applyBorder="1" applyAlignment="1" applyProtection="1">
      <alignment horizontal="left"/>
      <protection locked="0"/>
    </xf>
    <xf numFmtId="170" fontId="20" fillId="0" borderId="66" xfId="1" applyNumberFormat="1" applyFont="1" applyBorder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left"/>
      <protection locked="0"/>
    </xf>
    <xf numFmtId="43" fontId="25" fillId="2" borderId="106" xfId="1" applyNumberFormat="1" applyFont="1" applyFill="1" applyBorder="1" applyAlignment="1" applyProtection="1">
      <alignment horizontal="right" vertical="center"/>
    </xf>
    <xf numFmtId="43" fontId="25" fillId="2" borderId="105" xfId="1" applyNumberFormat="1" applyFont="1" applyFill="1" applyBorder="1" applyAlignment="1" applyProtection="1">
      <alignment horizontal="right" vertical="center"/>
    </xf>
    <xf numFmtId="170" fontId="22" fillId="0" borderId="16" xfId="0" applyNumberFormat="1" applyFont="1" applyBorder="1" applyAlignment="1" applyProtection="1">
      <alignment horizontal="center" vertical="center"/>
      <protection locked="0"/>
    </xf>
    <xf numFmtId="170" fontId="0" fillId="0" borderId="66" xfId="0" applyNumberFormat="1" applyBorder="1" applyProtection="1">
      <protection locked="0"/>
    </xf>
    <xf numFmtId="43" fontId="25" fillId="0" borderId="94" xfId="1" applyFont="1" applyBorder="1" applyAlignment="1" applyProtection="1"/>
    <xf numFmtId="43" fontId="25" fillId="0" borderId="15" xfId="1" applyFont="1" applyBorder="1" applyAlignment="1" applyProtection="1"/>
    <xf numFmtId="43" fontId="25" fillId="0" borderId="95" xfId="1" applyFont="1" applyBorder="1" applyAlignment="1" applyProtection="1"/>
    <xf numFmtId="170" fontId="22" fillId="6" borderId="33" xfId="0" applyNumberFormat="1" applyFont="1" applyFill="1" applyBorder="1" applyAlignment="1" applyProtection="1">
      <alignment horizontal="center" vertical="center"/>
      <protection locked="0"/>
    </xf>
    <xf numFmtId="170" fontId="22" fillId="6" borderId="34" xfId="0" applyNumberFormat="1" applyFont="1" applyFill="1" applyBorder="1" applyAlignment="1" applyProtection="1">
      <alignment horizontal="center" vertical="center"/>
      <protection locked="0"/>
    </xf>
    <xf numFmtId="170" fontId="22" fillId="6" borderId="1" xfId="0" applyNumberFormat="1" applyFont="1" applyFill="1" applyBorder="1" applyAlignment="1" applyProtection="1">
      <alignment horizontal="center" vertical="center"/>
      <protection locked="0"/>
    </xf>
    <xf numFmtId="43" fontId="29" fillId="5" borderId="33" xfId="1" applyFont="1" applyFill="1" applyBorder="1" applyAlignment="1" applyProtection="1">
      <alignment horizontal="right"/>
      <protection locked="0"/>
    </xf>
    <xf numFmtId="43" fontId="29" fillId="5" borderId="113" xfId="1" applyFont="1" applyFill="1" applyBorder="1" applyAlignment="1" applyProtection="1">
      <alignment horizontal="right"/>
      <protection locked="0"/>
    </xf>
    <xf numFmtId="43" fontId="23" fillId="2" borderId="13" xfId="1" applyFont="1" applyFill="1" applyBorder="1" applyAlignment="1" applyProtection="1">
      <alignment horizontal="right"/>
    </xf>
    <xf numFmtId="43" fontId="23" fillId="2" borderId="95" xfId="1" applyFont="1" applyFill="1" applyBorder="1" applyAlignment="1" applyProtection="1">
      <alignment horizontal="right"/>
    </xf>
    <xf numFmtId="43" fontId="20" fillId="0" borderId="48" xfId="1" applyFont="1" applyBorder="1" applyAlignment="1" applyProtection="1">
      <alignment vertical="center"/>
      <protection locked="0"/>
    </xf>
    <xf numFmtId="43" fontId="20" fillId="0" borderId="2" xfId="1" applyFont="1" applyBorder="1" applyAlignment="1" applyProtection="1">
      <alignment vertical="center"/>
      <protection locked="0"/>
    </xf>
    <xf numFmtId="170" fontId="3" fillId="6" borderId="107" xfId="0" applyNumberFormat="1" applyFont="1" applyFill="1" applyBorder="1" applyAlignment="1" applyProtection="1">
      <alignment horizontal="center" vertical="center"/>
      <protection locked="0"/>
    </xf>
    <xf numFmtId="170" fontId="3" fillId="6" borderId="29" xfId="0" applyNumberFormat="1" applyFont="1" applyFill="1" applyBorder="1" applyAlignment="1" applyProtection="1">
      <alignment horizontal="center" vertical="center"/>
      <protection locked="0"/>
    </xf>
    <xf numFmtId="171" fontId="23" fillId="0" borderId="16" xfId="0" applyNumberFormat="1" applyFont="1" applyBorder="1" applyAlignment="1" applyProtection="1">
      <alignment horizontal="center" wrapText="1"/>
      <protection locked="0"/>
    </xf>
    <xf numFmtId="171" fontId="23" fillId="0" borderId="66" xfId="0" applyNumberFormat="1" applyFont="1" applyBorder="1" applyAlignment="1" applyProtection="1">
      <alignment horizontal="center" wrapText="1"/>
      <protection locked="0"/>
    </xf>
    <xf numFmtId="39" fontId="22" fillId="0" borderId="96" xfId="2" applyNumberFormat="1" applyFont="1" applyFill="1" applyBorder="1" applyAlignment="1" applyProtection="1">
      <alignment horizontal="center" vertical="center"/>
      <protection locked="0"/>
    </xf>
    <xf numFmtId="39" fontId="22" fillId="0" borderId="28" xfId="2" applyNumberFormat="1" applyFont="1" applyFill="1" applyBorder="1" applyAlignment="1" applyProtection="1">
      <alignment horizontal="center" vertical="center"/>
      <protection locked="0"/>
    </xf>
    <xf numFmtId="170" fontId="18" fillId="12" borderId="84" xfId="0" applyNumberFormat="1" applyFont="1" applyFill="1" applyBorder="1" applyAlignment="1" applyProtection="1">
      <alignment horizontal="center" vertical="center"/>
      <protection locked="0"/>
    </xf>
    <xf numFmtId="170" fontId="18" fillId="12" borderId="102" xfId="0" applyNumberFormat="1" applyFont="1" applyFill="1" applyBorder="1" applyAlignment="1" applyProtection="1">
      <alignment horizontal="center" vertical="center"/>
      <protection locked="0"/>
    </xf>
    <xf numFmtId="170" fontId="18" fillId="12" borderId="100" xfId="0" applyNumberFormat="1" applyFont="1" applyFill="1" applyBorder="1" applyAlignment="1" applyProtection="1">
      <alignment horizontal="center" vertical="center"/>
      <protection locked="0"/>
    </xf>
    <xf numFmtId="170" fontId="20" fillId="0" borderId="16" xfId="1" applyNumberFormat="1" applyFont="1" applyBorder="1" applyAlignment="1" applyProtection="1">
      <alignment horizontal="left" vertical="center" wrapText="1"/>
      <protection locked="0"/>
    </xf>
    <xf numFmtId="170" fontId="20" fillId="0" borderId="66" xfId="1" applyNumberFormat="1" applyFont="1" applyBorder="1" applyAlignment="1" applyProtection="1">
      <alignment horizontal="left" vertical="center" wrapText="1"/>
      <protection locked="0"/>
    </xf>
    <xf numFmtId="170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170" fontId="20" fillId="0" borderId="66" xfId="0" applyNumberFormat="1" applyFont="1" applyFill="1" applyBorder="1" applyAlignment="1" applyProtection="1">
      <alignment horizontal="left" vertical="center" wrapText="1"/>
      <protection locked="0"/>
    </xf>
    <xf numFmtId="170" fontId="18" fillId="12" borderId="85" xfId="0" applyNumberFormat="1" applyFont="1" applyFill="1" applyBorder="1" applyAlignment="1" applyProtection="1">
      <alignment horizontal="center" vertical="center"/>
      <protection locked="0"/>
    </xf>
    <xf numFmtId="170" fontId="18" fillId="12" borderId="98" xfId="0" applyNumberFormat="1" applyFont="1" applyFill="1" applyBorder="1" applyAlignment="1" applyProtection="1">
      <alignment horizontal="center" vertical="center"/>
      <protection locked="0"/>
    </xf>
    <xf numFmtId="170" fontId="27" fillId="0" borderId="47" xfId="1" applyNumberFormat="1" applyFont="1" applyBorder="1" applyAlignment="1" applyProtection="1">
      <alignment horizontal="right"/>
      <protection locked="0"/>
    </xf>
    <xf numFmtId="170" fontId="27" fillId="0" borderId="23" xfId="1" applyNumberFormat="1" applyFont="1" applyBorder="1" applyAlignment="1" applyProtection="1">
      <alignment horizontal="right"/>
      <protection locked="0"/>
    </xf>
    <xf numFmtId="170" fontId="23" fillId="2" borderId="33" xfId="1" applyNumberFormat="1" applyFont="1" applyFill="1" applyBorder="1" applyAlignment="1" applyProtection="1">
      <alignment horizontal="right"/>
      <protection locked="0"/>
    </xf>
    <xf numFmtId="170" fontId="23" fillId="2" borderId="34" xfId="1" applyNumberFormat="1" applyFont="1" applyFill="1" applyBorder="1" applyAlignment="1" applyProtection="1">
      <alignment horizontal="right"/>
      <protection locked="0"/>
    </xf>
    <xf numFmtId="170" fontId="23" fillId="2" borderId="1" xfId="1" applyNumberFormat="1" applyFont="1" applyFill="1" applyBorder="1" applyAlignment="1" applyProtection="1">
      <alignment horizontal="right"/>
      <protection locked="0"/>
    </xf>
    <xf numFmtId="43" fontId="23" fillId="3" borderId="38" xfId="1" applyFont="1" applyFill="1" applyBorder="1" applyAlignment="1" applyProtection="1">
      <alignment horizontal="center"/>
      <protection locked="0"/>
    </xf>
    <xf numFmtId="43" fontId="23" fillId="3" borderId="57" xfId="1" applyFont="1" applyFill="1" applyBorder="1" applyAlignment="1" applyProtection="1">
      <alignment horizontal="center"/>
      <protection locked="0"/>
    </xf>
    <xf numFmtId="170" fontId="23" fillId="2" borderId="33" xfId="0" applyNumberFormat="1" applyFont="1" applyFill="1" applyBorder="1" applyAlignment="1" applyProtection="1">
      <alignment horizontal="right"/>
      <protection locked="0"/>
    </xf>
    <xf numFmtId="170" fontId="23" fillId="2" borderId="34" xfId="0" applyNumberFormat="1" applyFont="1" applyFill="1" applyBorder="1" applyAlignment="1" applyProtection="1">
      <alignment horizontal="right"/>
      <protection locked="0"/>
    </xf>
    <xf numFmtId="170" fontId="23" fillId="2" borderId="1" xfId="0" applyNumberFormat="1" applyFont="1" applyFill="1" applyBorder="1" applyAlignment="1" applyProtection="1">
      <alignment horizontal="right"/>
      <protection locked="0"/>
    </xf>
    <xf numFmtId="43" fontId="23" fillId="2" borderId="33" xfId="1" applyFont="1" applyFill="1" applyBorder="1" applyAlignment="1" applyProtection="1">
      <alignment horizontal="right"/>
    </xf>
    <xf numFmtId="43" fontId="23" fillId="2" borderId="1" xfId="1" applyFont="1" applyFill="1" applyBorder="1" applyAlignment="1" applyProtection="1">
      <alignment horizontal="right"/>
    </xf>
    <xf numFmtId="170" fontId="27" fillId="0" borderId="46" xfId="1" applyNumberFormat="1" applyFont="1" applyBorder="1" applyAlignment="1" applyProtection="1">
      <alignment horizontal="right"/>
      <protection locked="0"/>
    </xf>
    <xf numFmtId="170" fontId="27" fillId="0" borderId="3" xfId="1" applyNumberFormat="1" applyFont="1" applyBorder="1" applyAlignment="1" applyProtection="1">
      <alignment horizontal="right"/>
      <protection locked="0"/>
    </xf>
    <xf numFmtId="170" fontId="18" fillId="0" borderId="99" xfId="0" applyNumberFormat="1" applyFont="1" applyFill="1" applyBorder="1" applyAlignment="1" applyProtection="1">
      <alignment horizontal="center" vertical="center"/>
      <protection locked="0"/>
    </xf>
    <xf numFmtId="170" fontId="18" fillId="0" borderId="100" xfId="0" applyNumberFormat="1" applyFont="1" applyFill="1" applyBorder="1" applyAlignment="1" applyProtection="1">
      <alignment horizontal="center" vertical="center"/>
      <protection locked="0"/>
    </xf>
    <xf numFmtId="170" fontId="21" fillId="0" borderId="101" xfId="0" applyNumberFormat="1" applyFont="1" applyFill="1" applyBorder="1" applyAlignment="1" applyProtection="1">
      <alignment horizontal="center" vertical="center"/>
      <protection locked="0"/>
    </xf>
    <xf numFmtId="170" fontId="21" fillId="0" borderId="102" xfId="0" applyNumberFormat="1" applyFont="1" applyFill="1" applyBorder="1" applyAlignment="1" applyProtection="1">
      <alignment horizontal="center" vertical="center"/>
      <protection locked="0"/>
    </xf>
    <xf numFmtId="170" fontId="21" fillId="0" borderId="103" xfId="0" applyNumberFormat="1" applyFont="1" applyFill="1" applyBorder="1" applyAlignment="1" applyProtection="1">
      <alignment horizontal="center" vertical="center"/>
      <protection locked="0"/>
    </xf>
    <xf numFmtId="170" fontId="20" fillId="0" borderId="61" xfId="1" applyNumberFormat="1" applyFont="1" applyBorder="1" applyAlignment="1" applyProtection="1">
      <alignment vertical="center" wrapText="1"/>
      <protection locked="0"/>
    </xf>
    <xf numFmtId="170" fontId="20" fillId="0" borderId="60" xfId="1" applyNumberFormat="1" applyFont="1" applyBorder="1" applyAlignment="1" applyProtection="1">
      <alignment vertical="center" wrapText="1"/>
      <protection locked="0"/>
    </xf>
    <xf numFmtId="17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170" fontId="22" fillId="4" borderId="96" xfId="0" applyNumberFormat="1" applyFont="1" applyFill="1" applyBorder="1" applyAlignment="1" applyProtection="1">
      <alignment horizontal="center" wrapText="1"/>
      <protection locked="0"/>
    </xf>
    <xf numFmtId="170" fontId="22" fillId="4" borderId="28" xfId="0" applyNumberFormat="1" applyFont="1" applyFill="1" applyBorder="1" applyAlignment="1" applyProtection="1">
      <alignment horizontal="center" wrapText="1"/>
      <protection locked="0"/>
    </xf>
    <xf numFmtId="170" fontId="22" fillId="4" borderId="97" xfId="0" applyNumberFormat="1" applyFont="1" applyFill="1" applyBorder="1" applyAlignment="1" applyProtection="1">
      <alignment horizontal="center" wrapText="1"/>
      <protection locked="0"/>
    </xf>
    <xf numFmtId="170" fontId="23" fillId="3" borderId="33" xfId="0" applyNumberFormat="1" applyFont="1" applyFill="1" applyBorder="1" applyAlignment="1" applyProtection="1">
      <alignment horizontal="center"/>
      <protection locked="0"/>
    </xf>
    <xf numFmtId="170" fontId="23" fillId="3" borderId="1" xfId="0" applyNumberFormat="1" applyFont="1" applyFill="1" applyBorder="1" applyAlignment="1" applyProtection="1">
      <alignment horizontal="center"/>
      <protection locked="0"/>
    </xf>
    <xf numFmtId="39" fontId="25" fillId="2" borderId="104" xfId="2" applyNumberFormat="1" applyFont="1" applyFill="1" applyBorder="1" applyAlignment="1" applyProtection="1">
      <alignment horizontal="right" vertical="center"/>
      <protection locked="0"/>
    </xf>
    <xf numFmtId="39" fontId="25" fillId="2" borderId="105" xfId="2" applyNumberFormat="1" applyFont="1" applyFill="1" applyBorder="1" applyAlignment="1" applyProtection="1">
      <alignment horizontal="right" vertical="center"/>
      <protection locked="0"/>
    </xf>
    <xf numFmtId="170" fontId="23" fillId="0" borderId="33" xfId="0" applyNumberFormat="1" applyFont="1" applyBorder="1" applyAlignment="1" applyProtection="1">
      <alignment horizontal="center" wrapText="1"/>
      <protection locked="0"/>
    </xf>
    <xf numFmtId="170" fontId="23" fillId="0" borderId="34" xfId="0" applyNumberFormat="1" applyFont="1" applyBorder="1" applyAlignment="1" applyProtection="1">
      <alignment horizontal="center" wrapText="1"/>
      <protection locked="0"/>
    </xf>
    <xf numFmtId="170" fontId="23" fillId="0" borderId="16" xfId="0" applyNumberFormat="1" applyFont="1" applyBorder="1" applyAlignment="1" applyProtection="1">
      <alignment horizontal="center" wrapText="1"/>
      <protection locked="0"/>
    </xf>
    <xf numFmtId="170" fontId="23" fillId="0" borderId="78" xfId="0" applyNumberFormat="1" applyFont="1" applyBorder="1" applyAlignment="1" applyProtection="1">
      <alignment horizontal="center" wrapText="1"/>
      <protection locked="0"/>
    </xf>
    <xf numFmtId="170" fontId="23" fillId="3" borderId="34" xfId="0" applyNumberFormat="1" applyFont="1" applyFill="1" applyBorder="1" applyAlignment="1" applyProtection="1">
      <alignment horizontal="center"/>
      <protection locked="0"/>
    </xf>
    <xf numFmtId="170" fontId="25" fillId="6" borderId="8" xfId="1" applyNumberFormat="1" applyFont="1" applyFill="1" applyBorder="1" applyAlignment="1" applyProtection="1">
      <alignment horizontal="center" vertical="center" shrinkToFit="1"/>
      <protection locked="0"/>
    </xf>
    <xf numFmtId="170" fontId="25" fillId="6" borderId="0" xfId="1" applyNumberFormat="1" applyFont="1" applyFill="1" applyBorder="1" applyAlignment="1" applyProtection="1">
      <alignment horizontal="center" vertical="center" shrinkToFit="1"/>
      <protection locked="0"/>
    </xf>
    <xf numFmtId="170" fontId="20" fillId="0" borderId="41" xfId="0" applyNumberFormat="1" applyFont="1" applyBorder="1" applyAlignment="1" applyProtection="1">
      <alignment horizontal="left" vertical="center" wrapText="1"/>
      <protection locked="0"/>
    </xf>
    <xf numFmtId="170" fontId="20" fillId="0" borderId="51" xfId="0" applyNumberFormat="1" applyFont="1" applyBorder="1" applyAlignment="1" applyProtection="1">
      <alignment horizontal="left" vertical="center" wrapText="1"/>
      <protection locked="0"/>
    </xf>
    <xf numFmtId="170" fontId="20" fillId="0" borderId="18" xfId="0" applyNumberFormat="1" applyFont="1" applyBorder="1" applyAlignment="1" applyProtection="1">
      <alignment horizontal="left" vertical="center" wrapText="1"/>
      <protection locked="0"/>
    </xf>
    <xf numFmtId="170" fontId="20" fillId="0" borderId="8" xfId="0" applyNumberFormat="1" applyFont="1" applyBorder="1" applyAlignment="1" applyProtection="1">
      <alignment horizontal="left" vertical="center" wrapText="1"/>
      <protection locked="0"/>
    </xf>
    <xf numFmtId="170" fontId="20" fillId="0" borderId="0" xfId="0" applyNumberFormat="1" applyFont="1" applyBorder="1" applyAlignment="1" applyProtection="1">
      <alignment horizontal="left" vertical="center" wrapText="1"/>
      <protection locked="0"/>
    </xf>
    <xf numFmtId="170" fontId="20" fillId="0" borderId="32" xfId="0" applyNumberFormat="1" applyFont="1" applyBorder="1" applyAlignment="1" applyProtection="1">
      <alignment horizontal="left" vertical="center" wrapText="1"/>
      <protection locked="0"/>
    </xf>
    <xf numFmtId="170" fontId="20" fillId="0" borderId="13" xfId="0" applyNumberFormat="1" applyFont="1" applyBorder="1" applyAlignment="1" applyProtection="1">
      <alignment horizontal="left" vertical="center" wrapText="1"/>
      <protection locked="0"/>
    </xf>
    <xf numFmtId="170" fontId="20" fillId="0" borderId="14" xfId="0" applyNumberFormat="1" applyFont="1" applyBorder="1" applyAlignment="1" applyProtection="1">
      <alignment horizontal="left" vertical="center" wrapText="1"/>
      <protection locked="0"/>
    </xf>
    <xf numFmtId="170" fontId="20" fillId="0" borderId="15" xfId="0" applyNumberFormat="1" applyFont="1" applyBorder="1" applyAlignment="1" applyProtection="1">
      <alignment horizontal="left" vertical="center" wrapText="1"/>
      <protection locked="0"/>
    </xf>
    <xf numFmtId="43" fontId="20" fillId="0" borderId="61" xfId="1" applyFont="1" applyBorder="1" applyAlignment="1" applyProtection="1">
      <protection locked="0"/>
    </xf>
    <xf numFmtId="43" fontId="20" fillId="0" borderId="89" xfId="1" applyFont="1" applyBorder="1" applyAlignment="1" applyProtection="1">
      <protection locked="0"/>
    </xf>
    <xf numFmtId="170" fontId="23" fillId="0" borderId="9" xfId="1" applyNumberFormat="1" applyFont="1" applyFill="1" applyBorder="1" applyAlignment="1" applyProtection="1">
      <alignment horizontal="left"/>
      <protection locked="0"/>
    </xf>
    <xf numFmtId="170" fontId="23" fillId="0" borderId="72" xfId="1" applyNumberFormat="1" applyFont="1" applyFill="1" applyBorder="1" applyAlignment="1" applyProtection="1">
      <alignment horizontal="left"/>
      <protection locked="0"/>
    </xf>
    <xf numFmtId="170" fontId="23" fillId="0" borderId="72" xfId="1" applyNumberFormat="1" applyFont="1" applyFill="1" applyBorder="1" applyAlignment="1" applyProtection="1">
      <alignment horizontal="right"/>
      <protection locked="0"/>
    </xf>
    <xf numFmtId="170" fontId="23" fillId="0" borderId="10" xfId="1" applyNumberFormat="1" applyFont="1" applyFill="1" applyBorder="1" applyAlignment="1" applyProtection="1">
      <alignment horizontal="right"/>
      <protection locked="0"/>
    </xf>
    <xf numFmtId="43" fontId="20" fillId="0" borderId="44" xfId="1" applyFont="1" applyBorder="1" applyAlignment="1" applyProtection="1">
      <protection locked="0"/>
    </xf>
    <xf numFmtId="43" fontId="20" fillId="0" borderId="86" xfId="1" applyFont="1" applyBorder="1" applyAlignment="1" applyProtection="1">
      <protection locked="0"/>
    </xf>
    <xf numFmtId="43" fontId="23" fillId="2" borderId="15" xfId="1" applyFont="1" applyFill="1" applyBorder="1" applyAlignment="1" applyProtection="1">
      <alignment horizontal="right"/>
    </xf>
    <xf numFmtId="43" fontId="20" fillId="0" borderId="16" xfId="1" applyFont="1" applyBorder="1" applyAlignment="1" applyProtection="1"/>
    <xf numFmtId="43" fontId="20" fillId="0" borderId="16" xfId="1" applyFont="1" applyBorder="1" applyAlignment="1" applyProtection="1">
      <protection locked="0"/>
    </xf>
    <xf numFmtId="43" fontId="20" fillId="0" borderId="78" xfId="1" applyFont="1" applyBorder="1" applyAlignment="1" applyProtection="1">
      <protection locked="0"/>
    </xf>
    <xf numFmtId="43" fontId="20" fillId="0" borderId="3" xfId="1" applyFont="1" applyBorder="1" applyAlignment="1" applyProtection="1">
      <alignment horizontal="right" vertical="center"/>
      <protection locked="0"/>
    </xf>
    <xf numFmtId="43" fontId="19" fillId="0" borderId="19" xfId="1" applyFont="1" applyBorder="1" applyProtection="1">
      <protection locked="0"/>
    </xf>
    <xf numFmtId="43" fontId="27" fillId="0" borderId="17" xfId="1" applyFont="1" applyBorder="1" applyAlignment="1" applyProtection="1">
      <alignment horizontal="right"/>
    </xf>
    <xf numFmtId="170" fontId="22" fillId="3" borderId="41" xfId="0" applyNumberFormat="1" applyFont="1" applyFill="1" applyBorder="1" applyAlignment="1" applyProtection="1">
      <alignment horizontal="center" vertical="center"/>
      <protection locked="0"/>
    </xf>
    <xf numFmtId="170" fontId="22" fillId="3" borderId="51" xfId="0" applyNumberFormat="1" applyFont="1" applyFill="1" applyBorder="1" applyAlignment="1" applyProtection="1">
      <alignment horizontal="center" vertical="center"/>
      <protection locked="0"/>
    </xf>
    <xf numFmtId="170" fontId="22" fillId="3" borderId="18" xfId="0" applyNumberFormat="1" applyFont="1" applyFill="1" applyBorder="1" applyAlignment="1" applyProtection="1">
      <alignment horizontal="center" vertical="center"/>
      <protection locked="0"/>
    </xf>
    <xf numFmtId="170" fontId="22" fillId="0" borderId="17" xfId="0" applyNumberFormat="1" applyFont="1" applyBorder="1" applyAlignment="1" applyProtection="1">
      <alignment horizontal="center" vertical="center"/>
      <protection locked="0"/>
    </xf>
    <xf numFmtId="170" fontId="0" fillId="0" borderId="50" xfId="0" applyNumberFormat="1" applyBorder="1" applyProtection="1">
      <protection locked="0"/>
    </xf>
    <xf numFmtId="170" fontId="22" fillId="3" borderId="52" xfId="0" applyNumberFormat="1" applyFont="1" applyFill="1" applyBorder="1" applyAlignment="1" applyProtection="1">
      <alignment horizontal="center" vertical="center"/>
      <protection locked="0"/>
    </xf>
    <xf numFmtId="170" fontId="22" fillId="3" borderId="88" xfId="0" applyNumberFormat="1" applyFont="1" applyFill="1" applyBorder="1" applyAlignment="1" applyProtection="1">
      <alignment horizontal="center" vertical="center"/>
      <protection locked="0"/>
    </xf>
    <xf numFmtId="170" fontId="22" fillId="3" borderId="60" xfId="0" applyNumberFormat="1" applyFont="1" applyFill="1" applyBorder="1" applyAlignment="1" applyProtection="1">
      <alignment horizontal="center" vertical="center"/>
      <protection locked="0"/>
    </xf>
    <xf numFmtId="43" fontId="23" fillId="3" borderId="39" xfId="1" applyFont="1" applyFill="1" applyBorder="1" applyAlignment="1" applyProtection="1">
      <alignment horizontal="center"/>
      <protection locked="0"/>
    </xf>
    <xf numFmtId="43" fontId="20" fillId="0" borderId="16" xfId="1" applyFont="1" applyFill="1" applyBorder="1" applyAlignment="1" applyProtection="1">
      <protection locked="0"/>
    </xf>
    <xf numFmtId="43" fontId="20" fillId="0" borderId="66" xfId="1" applyFont="1" applyFill="1" applyBorder="1" applyAlignment="1" applyProtection="1">
      <protection locked="0"/>
    </xf>
    <xf numFmtId="170" fontId="23" fillId="6" borderId="52" xfId="1" applyNumberFormat="1" applyFont="1" applyFill="1" applyBorder="1" applyAlignment="1" applyProtection="1">
      <alignment horizontal="center"/>
      <protection locked="0"/>
    </xf>
    <xf numFmtId="170" fontId="23" fillId="6" borderId="88" xfId="1" applyNumberFormat="1" applyFont="1" applyFill="1" applyBorder="1" applyAlignment="1" applyProtection="1">
      <alignment horizontal="center"/>
      <protection locked="0"/>
    </xf>
    <xf numFmtId="170" fontId="23" fillId="6" borderId="72" xfId="1" applyNumberFormat="1" applyFont="1" applyFill="1" applyBorder="1" applyAlignment="1" applyProtection="1">
      <alignment horizontal="center"/>
      <protection locked="0"/>
    </xf>
    <xf numFmtId="170" fontId="23" fillId="6" borderId="10" xfId="1" applyNumberFormat="1" applyFont="1" applyFill="1" applyBorder="1" applyAlignment="1" applyProtection="1">
      <alignment horizontal="center"/>
      <protection locked="0"/>
    </xf>
    <xf numFmtId="43" fontId="23" fillId="13" borderId="33" xfId="1" applyFont="1" applyFill="1" applyBorder="1" applyAlignment="1" applyProtection="1">
      <alignment horizontal="right"/>
    </xf>
    <xf numFmtId="43" fontId="23" fillId="13" borderId="1" xfId="1" applyFont="1" applyFill="1" applyBorder="1" applyAlignment="1" applyProtection="1">
      <alignment horizontal="right"/>
    </xf>
    <xf numFmtId="43" fontId="20" fillId="0" borderId="3" xfId="1" applyFont="1" applyFill="1" applyBorder="1" applyAlignment="1" applyProtection="1">
      <alignment horizontal="right"/>
      <protection locked="0"/>
    </xf>
    <xf numFmtId="43" fontId="20" fillId="0" borderId="23" xfId="1" applyFont="1" applyBorder="1" applyAlignment="1" applyProtection="1">
      <alignment horizontal="right" vertical="center"/>
      <protection locked="0"/>
    </xf>
    <xf numFmtId="43" fontId="19" fillId="0" borderId="20" xfId="1" applyFont="1" applyBorder="1" applyProtection="1">
      <protection locked="0"/>
    </xf>
    <xf numFmtId="170" fontId="23" fillId="0" borderId="84" xfId="0" applyNumberFormat="1" applyFont="1" applyFill="1" applyBorder="1" applyAlignment="1" applyProtection="1">
      <alignment horizontal="center" vertical="center"/>
      <protection locked="0"/>
    </xf>
    <xf numFmtId="170" fontId="23" fillId="0" borderId="85" xfId="0" applyNumberFormat="1" applyFont="1" applyFill="1" applyBorder="1" applyAlignment="1" applyProtection="1">
      <alignment horizontal="center" vertical="center"/>
      <protection locked="0"/>
    </xf>
    <xf numFmtId="170" fontId="23" fillId="6" borderId="33" xfId="0" applyNumberFormat="1" applyFont="1" applyFill="1" applyBorder="1" applyAlignment="1" applyProtection="1">
      <alignment horizontal="center"/>
      <protection locked="0"/>
    </xf>
    <xf numFmtId="170" fontId="23" fillId="6" borderId="34" xfId="0" applyNumberFormat="1" applyFont="1" applyFill="1" applyBorder="1" applyAlignment="1" applyProtection="1">
      <alignment horizontal="center"/>
      <protection locked="0"/>
    </xf>
    <xf numFmtId="170" fontId="23" fillId="6" borderId="1" xfId="0" applyNumberFormat="1" applyFont="1" applyFill="1" applyBorder="1" applyAlignment="1" applyProtection="1">
      <alignment horizontal="center"/>
      <protection locked="0"/>
    </xf>
    <xf numFmtId="170" fontId="23" fillId="12" borderId="51" xfId="0" applyNumberFormat="1" applyFont="1" applyFill="1" applyBorder="1" applyAlignment="1" applyProtection="1">
      <alignment horizontal="center" vertical="center"/>
      <protection locked="0"/>
    </xf>
    <xf numFmtId="170" fontId="23" fillId="12" borderId="18" xfId="0" applyNumberFormat="1" applyFont="1" applyFill="1" applyBorder="1" applyAlignment="1" applyProtection="1">
      <alignment horizontal="center" vertical="center"/>
      <protection locked="0"/>
    </xf>
    <xf numFmtId="170" fontId="20" fillId="0" borderId="5" xfId="0" applyNumberFormat="1" applyFont="1" applyBorder="1" applyAlignment="1" applyProtection="1">
      <alignment wrapText="1"/>
      <protection locked="0"/>
    </xf>
    <xf numFmtId="170" fontId="20" fillId="0" borderId="81" xfId="0" applyNumberFormat="1" applyFont="1" applyBorder="1" applyAlignment="1" applyProtection="1">
      <alignment wrapText="1"/>
      <protection locked="0"/>
    </xf>
    <xf numFmtId="170" fontId="20" fillId="0" borderId="78" xfId="0" applyNumberFormat="1" applyFont="1" applyBorder="1" applyAlignment="1" applyProtection="1">
      <alignment wrapText="1"/>
      <protection locked="0"/>
    </xf>
    <xf numFmtId="1" fontId="19" fillId="0" borderId="29" xfId="0" applyNumberFormat="1" applyFont="1" applyBorder="1" applyAlignment="1" applyProtection="1">
      <alignment horizontal="center"/>
      <protection locked="0"/>
    </xf>
    <xf numFmtId="1" fontId="19" fillId="0" borderId="87" xfId="0" applyNumberFormat="1" applyFont="1" applyBorder="1" applyAlignment="1" applyProtection="1">
      <alignment horizontal="center"/>
      <protection locked="0"/>
    </xf>
    <xf numFmtId="170" fontId="20" fillId="0" borderId="52" xfId="0" applyNumberFormat="1" applyFont="1" applyBorder="1" applyAlignment="1" applyProtection="1">
      <alignment wrapText="1"/>
      <protection locked="0"/>
    </xf>
    <xf numFmtId="170" fontId="20" fillId="0" borderId="88" xfId="0" applyNumberFormat="1" applyFont="1" applyBorder="1" applyAlignment="1" applyProtection="1">
      <alignment wrapText="1"/>
      <protection locked="0"/>
    </xf>
    <xf numFmtId="170" fontId="20" fillId="0" borderId="89" xfId="0" applyNumberFormat="1" applyFont="1" applyBorder="1" applyAlignment="1" applyProtection="1">
      <alignment wrapText="1"/>
      <protection locked="0"/>
    </xf>
    <xf numFmtId="170" fontId="57" fillId="0" borderId="90" xfId="0" applyNumberFormat="1" applyFont="1" applyBorder="1" applyAlignment="1" applyProtection="1">
      <alignment horizontal="center" wrapText="1"/>
      <protection locked="0"/>
    </xf>
    <xf numFmtId="170" fontId="57" fillId="0" borderId="91" xfId="0" applyNumberFormat="1" applyFont="1" applyBorder="1" applyAlignment="1" applyProtection="1">
      <alignment horizontal="center" wrapText="1"/>
      <protection locked="0"/>
    </xf>
    <xf numFmtId="170" fontId="57" fillId="0" borderId="92" xfId="0" applyNumberFormat="1" applyFont="1" applyBorder="1" applyAlignment="1" applyProtection="1">
      <alignment horizontal="center" wrapText="1"/>
      <protection locked="0"/>
    </xf>
    <xf numFmtId="170" fontId="57" fillId="0" borderId="93" xfId="0" applyNumberFormat="1" applyFont="1" applyBorder="1" applyAlignment="1" applyProtection="1">
      <alignment horizontal="center" wrapText="1"/>
      <protection locked="0"/>
    </xf>
    <xf numFmtId="170" fontId="57" fillId="0" borderId="94" xfId="0" applyNumberFormat="1" applyFont="1" applyBorder="1" applyAlignment="1" applyProtection="1">
      <alignment horizontal="center" wrapText="1"/>
      <protection locked="0"/>
    </xf>
    <xf numFmtId="170" fontId="57" fillId="0" borderId="95" xfId="0" applyNumberFormat="1" applyFont="1" applyBorder="1" applyAlignment="1" applyProtection="1">
      <alignment horizontal="center" wrapText="1"/>
      <protection locked="0"/>
    </xf>
    <xf numFmtId="170" fontId="57" fillId="0" borderId="8" xfId="0" applyNumberFormat="1" applyFont="1" applyBorder="1" applyAlignment="1" applyProtection="1">
      <alignment horizontal="center" wrapText="1"/>
      <protection locked="0"/>
    </xf>
    <xf numFmtId="170" fontId="57" fillId="0" borderId="0" xfId="0" applyNumberFormat="1" applyFont="1" applyBorder="1" applyAlignment="1" applyProtection="1">
      <alignment horizontal="center" wrapText="1"/>
      <protection locked="0"/>
    </xf>
    <xf numFmtId="170" fontId="57" fillId="0" borderId="13" xfId="0" applyNumberFormat="1" applyFont="1" applyBorder="1" applyAlignment="1" applyProtection="1">
      <alignment horizontal="center" wrapText="1"/>
      <protection locked="0"/>
    </xf>
    <xf numFmtId="170" fontId="57" fillId="0" borderId="14" xfId="0" applyNumberFormat="1" applyFont="1" applyBorder="1" applyAlignment="1" applyProtection="1">
      <alignment horizontal="center" wrapText="1"/>
      <protection locked="0"/>
    </xf>
    <xf numFmtId="43" fontId="23" fillId="6" borderId="33" xfId="1" applyFont="1" applyFill="1" applyBorder="1" applyAlignment="1" applyProtection="1">
      <alignment horizontal="right"/>
    </xf>
    <xf numFmtId="43" fontId="23" fillId="6" borderId="113" xfId="1" applyFont="1" applyFill="1" applyBorder="1" applyAlignment="1" applyProtection="1">
      <alignment horizontal="right"/>
    </xf>
    <xf numFmtId="170" fontId="57" fillId="0" borderId="32" xfId="0" applyNumberFormat="1" applyFont="1" applyBorder="1" applyAlignment="1" applyProtection="1">
      <alignment horizontal="center" wrapText="1"/>
      <protection locked="0"/>
    </xf>
    <xf numFmtId="170" fontId="57" fillId="0" borderId="15" xfId="0" applyNumberFormat="1" applyFont="1" applyBorder="1" applyAlignment="1" applyProtection="1">
      <alignment horizontal="center" wrapText="1"/>
      <protection locked="0"/>
    </xf>
    <xf numFmtId="43" fontId="20" fillId="0" borderId="61" xfId="1" applyFont="1" applyBorder="1" applyAlignment="1" applyProtection="1"/>
    <xf numFmtId="43" fontId="20" fillId="0" borderId="60" xfId="1" applyFont="1" applyBorder="1" applyAlignment="1" applyProtection="1"/>
    <xf numFmtId="170" fontId="25" fillId="0" borderId="6" xfId="0" applyNumberFormat="1" applyFont="1" applyBorder="1" applyAlignment="1" applyProtection="1">
      <alignment horizontal="right" wrapText="1"/>
      <protection locked="0"/>
    </xf>
    <xf numFmtId="170" fontId="25" fillId="0" borderId="82" xfId="0" applyNumberFormat="1" applyFont="1" applyBorder="1" applyAlignment="1" applyProtection="1">
      <alignment horizontal="right" wrapText="1"/>
      <protection locked="0"/>
    </xf>
    <xf numFmtId="170" fontId="25" fillId="0" borderId="83" xfId="0" applyNumberFormat="1" applyFont="1" applyBorder="1" applyAlignment="1" applyProtection="1">
      <alignment horizontal="right" wrapText="1"/>
      <protection locked="0"/>
    </xf>
    <xf numFmtId="170" fontId="19" fillId="0" borderId="0" xfId="0" applyNumberFormat="1" applyFont="1" applyFill="1" applyBorder="1" applyAlignment="1" applyProtection="1">
      <alignment horizontal="center"/>
      <protection locked="0"/>
    </xf>
    <xf numFmtId="170" fontId="27" fillId="0" borderId="35" xfId="1" applyNumberFormat="1" applyFont="1" applyBorder="1" applyAlignment="1" applyProtection="1">
      <alignment horizontal="right"/>
      <protection locked="0"/>
    </xf>
    <xf numFmtId="170" fontId="27" fillId="0" borderId="17" xfId="1" applyNumberFormat="1" applyFont="1" applyBorder="1" applyAlignment="1" applyProtection="1">
      <alignment horizontal="right"/>
      <protection locked="0"/>
    </xf>
    <xf numFmtId="43" fontId="23" fillId="6" borderId="33" xfId="1" applyNumberFormat="1" applyFont="1" applyFill="1" applyBorder="1" applyAlignment="1" applyProtection="1">
      <alignment horizontal="center"/>
      <protection locked="0"/>
    </xf>
    <xf numFmtId="43" fontId="23" fillId="6" borderId="34" xfId="1" applyNumberFormat="1" applyFont="1" applyFill="1" applyBorder="1" applyAlignment="1" applyProtection="1">
      <alignment horizontal="center"/>
      <protection locked="0"/>
    </xf>
    <xf numFmtId="43" fontId="23" fillId="6" borderId="1" xfId="1" applyNumberFormat="1" applyFont="1" applyFill="1" applyBorder="1" applyAlignment="1" applyProtection="1">
      <alignment horizontal="center"/>
      <protection locked="0"/>
    </xf>
    <xf numFmtId="43" fontId="27" fillId="0" borderId="16" xfId="1" applyNumberFormat="1" applyFont="1" applyFill="1" applyBorder="1" applyAlignment="1" applyProtection="1">
      <alignment horizontal="right"/>
    </xf>
    <xf numFmtId="43" fontId="27" fillId="0" borderId="78" xfId="1" applyNumberFormat="1" applyFont="1" applyFill="1" applyBorder="1" applyAlignment="1" applyProtection="1">
      <alignment horizontal="right"/>
    </xf>
    <xf numFmtId="43" fontId="27" fillId="0" borderId="46" xfId="1" applyNumberFormat="1" applyFont="1" applyBorder="1" applyAlignment="1" applyProtection="1">
      <alignment horizontal="right"/>
      <protection locked="0"/>
    </xf>
    <xf numFmtId="43" fontId="27" fillId="0" borderId="3" xfId="1" applyNumberFormat="1" applyFont="1" applyBorder="1" applyAlignment="1" applyProtection="1">
      <alignment horizontal="right"/>
      <protection locked="0"/>
    </xf>
    <xf numFmtId="43" fontId="27" fillId="0" borderId="3" xfId="1" applyNumberFormat="1" applyFont="1" applyFill="1" applyBorder="1" applyAlignment="1" applyProtection="1">
      <alignment horizontal="right"/>
    </xf>
    <xf numFmtId="43" fontId="27" fillId="0" borderId="16" xfId="1" applyNumberFormat="1" applyFont="1" applyBorder="1" applyAlignment="1" applyProtection="1">
      <alignment horizontal="right"/>
    </xf>
    <xf numFmtId="43" fontId="27" fillId="0" borderId="78" xfId="1" applyNumberFormat="1" applyFont="1" applyBorder="1" applyAlignment="1" applyProtection="1">
      <alignment horizontal="right"/>
    </xf>
    <xf numFmtId="43" fontId="23" fillId="6" borderId="33" xfId="2" applyNumberFormat="1" applyFont="1" applyFill="1" applyBorder="1" applyAlignment="1" applyProtection="1">
      <alignment horizontal="right"/>
    </xf>
    <xf numFmtId="43" fontId="23" fillId="6" borderId="113" xfId="2" applyNumberFormat="1" applyFont="1" applyFill="1" applyBorder="1" applyAlignment="1" applyProtection="1">
      <alignment horizontal="right"/>
    </xf>
    <xf numFmtId="43" fontId="23" fillId="2" borderId="13" xfId="1" applyNumberFormat="1" applyFont="1" applyFill="1" applyBorder="1" applyAlignment="1" applyProtection="1">
      <alignment horizontal="right"/>
    </xf>
    <xf numFmtId="43" fontId="23" fillId="2" borderId="15" xfId="1" applyNumberFormat="1" applyFont="1" applyFill="1" applyBorder="1" applyAlignment="1" applyProtection="1">
      <alignment horizontal="right"/>
    </xf>
    <xf numFmtId="43" fontId="27" fillId="0" borderId="3" xfId="1" applyNumberFormat="1" applyFont="1" applyBorder="1" applyAlignment="1" applyProtection="1">
      <alignment horizontal="right"/>
    </xf>
    <xf numFmtId="43" fontId="25" fillId="0" borderId="96" xfId="2" applyNumberFormat="1" applyFont="1" applyFill="1" applyBorder="1" applyAlignment="1" applyProtection="1">
      <alignment horizontal="center" vertical="center"/>
      <protection locked="0"/>
    </xf>
    <xf numFmtId="43" fontId="25" fillId="0" borderId="28" xfId="2" applyNumberFormat="1" applyFont="1" applyFill="1" applyBorder="1" applyAlignment="1" applyProtection="1">
      <alignment horizontal="center" vertical="center"/>
      <protection locked="0"/>
    </xf>
    <xf numFmtId="43" fontId="25" fillId="2" borderId="108" xfId="2" applyNumberFormat="1" applyFont="1" applyFill="1" applyBorder="1" applyAlignment="1" applyProtection="1">
      <alignment horizontal="right" vertical="center"/>
      <protection locked="0"/>
    </xf>
    <xf numFmtId="43" fontId="25" fillId="2" borderId="109" xfId="2" applyNumberFormat="1" applyFont="1" applyFill="1" applyBorder="1" applyAlignment="1" applyProtection="1">
      <alignment horizontal="right" vertical="center"/>
      <protection locked="0"/>
    </xf>
    <xf numFmtId="43" fontId="27" fillId="0" borderId="23" xfId="1" applyNumberFormat="1" applyFont="1" applyBorder="1" applyAlignment="1" applyProtection="1">
      <alignment horizontal="right"/>
    </xf>
    <xf numFmtId="43" fontId="27" fillId="0" borderId="17" xfId="1" applyNumberFormat="1" applyFont="1" applyBorder="1" applyAlignment="1" applyProtection="1">
      <alignment horizontal="right"/>
    </xf>
    <xf numFmtId="171" fontId="23" fillId="0" borderId="92" xfId="0" applyNumberFormat="1" applyFont="1" applyBorder="1" applyAlignment="1" applyProtection="1">
      <alignment horizontal="center" wrapText="1"/>
      <protection locked="0"/>
    </xf>
    <xf numFmtId="171" fontId="23" fillId="0" borderId="32" xfId="0" applyNumberFormat="1" applyFont="1" applyBorder="1" applyAlignment="1" applyProtection="1">
      <alignment horizontal="center" wrapText="1"/>
      <protection locked="0"/>
    </xf>
    <xf numFmtId="43" fontId="23" fillId="3" borderId="38" xfId="2" applyNumberFormat="1" applyFont="1" applyFill="1" applyBorder="1" applyAlignment="1" applyProtection="1">
      <alignment horizontal="center"/>
      <protection locked="0"/>
    </xf>
    <xf numFmtId="43" fontId="23" fillId="3" borderId="39" xfId="2" applyNumberFormat="1" applyFont="1" applyFill="1" applyBorder="1" applyAlignment="1" applyProtection="1">
      <alignment horizontal="center"/>
      <protection locked="0"/>
    </xf>
    <xf numFmtId="43" fontId="27" fillId="0" borderId="23" xfId="1" applyNumberFormat="1" applyFont="1" applyFill="1" applyBorder="1" applyAlignment="1" applyProtection="1">
      <alignment horizontal="right"/>
    </xf>
    <xf numFmtId="43" fontId="27" fillId="0" borderId="17" xfId="1" applyNumberFormat="1" applyFont="1" applyFill="1" applyBorder="1" applyAlignment="1" applyProtection="1">
      <alignment horizontal="right"/>
    </xf>
    <xf numFmtId="170" fontId="23" fillId="0" borderId="34" xfId="0" applyNumberFormat="1" applyFont="1" applyBorder="1" applyAlignment="1" applyProtection="1">
      <alignment horizontal="center" vertical="center"/>
      <protection locked="0"/>
    </xf>
    <xf numFmtId="170" fontId="23" fillId="0" borderId="1" xfId="0" applyNumberFormat="1" applyFont="1" applyBorder="1" applyAlignment="1" applyProtection="1">
      <alignment horizontal="center" vertical="center"/>
      <protection locked="0"/>
    </xf>
    <xf numFmtId="170" fontId="8" fillId="0" borderId="0" xfId="0" applyNumberFormat="1" applyFont="1" applyFill="1" applyBorder="1" applyAlignment="1" applyProtection="1">
      <alignment wrapText="1"/>
      <protection locked="0"/>
    </xf>
    <xf numFmtId="170" fontId="19" fillId="0" borderId="0" xfId="0" applyNumberFormat="1" applyFont="1" applyFill="1" applyBorder="1" applyAlignment="1" applyProtection="1">
      <protection locked="0"/>
    </xf>
    <xf numFmtId="43" fontId="25" fillId="0" borderId="48" xfId="1" applyFont="1" applyBorder="1" applyAlignment="1" applyProtection="1"/>
    <xf numFmtId="43" fontId="25" fillId="0" borderId="2" xfId="1" applyFont="1" applyBorder="1" applyAlignment="1" applyProtection="1"/>
    <xf numFmtId="43" fontId="27" fillId="0" borderId="5" xfId="1" applyNumberFormat="1" applyFont="1" applyBorder="1" applyAlignment="1" applyProtection="1">
      <alignment horizontal="right"/>
      <protection locked="0"/>
    </xf>
    <xf numFmtId="43" fontId="27" fillId="0" borderId="81" xfId="1" applyNumberFormat="1" applyFont="1" applyBorder="1" applyAlignment="1" applyProtection="1">
      <alignment horizontal="right"/>
      <protection locked="0"/>
    </xf>
    <xf numFmtId="43" fontId="27" fillId="0" borderId="78" xfId="1" applyNumberFormat="1" applyFont="1" applyBorder="1" applyAlignment="1" applyProtection="1">
      <alignment horizontal="right"/>
      <protection locked="0"/>
    </xf>
    <xf numFmtId="43" fontId="27" fillId="0" borderId="47" xfId="1" applyNumberFormat="1" applyFont="1" applyBorder="1" applyAlignment="1" applyProtection="1">
      <alignment horizontal="right"/>
      <protection locked="0"/>
    </xf>
    <xf numFmtId="43" fontId="27" fillId="0" borderId="23" xfId="1" applyNumberFormat="1" applyFont="1" applyBorder="1" applyAlignment="1" applyProtection="1">
      <alignment horizontal="right"/>
      <protection locked="0"/>
    </xf>
    <xf numFmtId="43" fontId="23" fillId="2" borderId="33" xfId="1" applyNumberFormat="1" applyFont="1" applyFill="1" applyBorder="1" applyAlignment="1" applyProtection="1">
      <alignment horizontal="right"/>
      <protection locked="0"/>
    </xf>
    <xf numFmtId="43" fontId="23" fillId="2" borderId="34" xfId="1" applyNumberFormat="1" applyFont="1" applyFill="1" applyBorder="1" applyAlignment="1" applyProtection="1">
      <alignment horizontal="right"/>
      <protection locked="0"/>
    </xf>
    <xf numFmtId="43" fontId="23" fillId="2" borderId="1" xfId="1" applyNumberFormat="1" applyFont="1" applyFill="1" applyBorder="1" applyAlignment="1" applyProtection="1">
      <alignment horizontal="right"/>
      <protection locked="0"/>
    </xf>
    <xf numFmtId="43" fontId="23" fillId="2" borderId="95" xfId="1" applyNumberFormat="1" applyFont="1" applyFill="1" applyBorder="1" applyAlignment="1" applyProtection="1">
      <alignment horizontal="right"/>
    </xf>
    <xf numFmtId="43" fontId="23" fillId="13" borderId="33" xfId="1" applyNumberFormat="1" applyFont="1" applyFill="1" applyBorder="1" applyAlignment="1" applyProtection="1">
      <alignment horizontal="center"/>
      <protection locked="0"/>
    </xf>
    <xf numFmtId="43" fontId="23" fillId="13" borderId="34" xfId="1" applyNumberFormat="1" applyFont="1" applyFill="1" applyBorder="1" applyAlignment="1" applyProtection="1">
      <alignment horizontal="center"/>
      <protection locked="0"/>
    </xf>
    <xf numFmtId="43" fontId="23" fillId="13" borderId="1" xfId="1" applyNumberFormat="1" applyFont="1" applyFill="1" applyBorder="1" applyAlignment="1" applyProtection="1">
      <alignment horizontal="center"/>
      <protection locked="0"/>
    </xf>
    <xf numFmtId="43" fontId="23" fillId="13" borderId="33" xfId="1" applyNumberFormat="1" applyFont="1" applyFill="1" applyBorder="1" applyAlignment="1" applyProtection="1">
      <alignment horizontal="right"/>
      <protection locked="0"/>
    </xf>
    <xf numFmtId="43" fontId="23" fillId="13" borderId="1" xfId="1" applyNumberFormat="1" applyFont="1" applyFill="1" applyBorder="1" applyAlignment="1" applyProtection="1">
      <alignment horizontal="right"/>
      <protection locked="0"/>
    </xf>
    <xf numFmtId="43" fontId="20" fillId="0" borderId="3" xfId="1" applyFont="1" applyFill="1" applyBorder="1" applyAlignment="1" applyProtection="1">
      <alignment horizontal="center"/>
      <protection locked="0"/>
    </xf>
    <xf numFmtId="43" fontId="20" fillId="0" borderId="3" xfId="1" applyFont="1" applyBorder="1" applyAlignment="1" applyProtection="1">
      <alignment horizontal="center" vertical="center"/>
      <protection locked="0"/>
    </xf>
    <xf numFmtId="43" fontId="20" fillId="0" borderId="23" xfId="1" applyFont="1" applyBorder="1" applyAlignment="1" applyProtection="1">
      <alignment horizontal="center" vertical="center"/>
      <protection locked="0"/>
    </xf>
    <xf numFmtId="43" fontId="29" fillId="5" borderId="33" xfId="1" applyNumberFormat="1" applyFont="1" applyFill="1" applyBorder="1" applyAlignment="1" applyProtection="1">
      <alignment horizontal="right"/>
      <protection locked="0"/>
    </xf>
    <xf numFmtId="43" fontId="29" fillId="5" borderId="113" xfId="1" applyNumberFormat="1" applyFont="1" applyFill="1" applyBorder="1" applyAlignment="1" applyProtection="1">
      <alignment horizontal="right"/>
      <protection locked="0"/>
    </xf>
    <xf numFmtId="43" fontId="25" fillId="2" borderId="110" xfId="1" applyNumberFormat="1" applyFont="1" applyFill="1" applyBorder="1" applyAlignment="1" applyProtection="1">
      <alignment horizontal="center" vertical="center"/>
    </xf>
    <xf numFmtId="43" fontId="25" fillId="2" borderId="24" xfId="1" applyNumberFormat="1" applyFont="1" applyFill="1" applyBorder="1" applyAlignment="1" applyProtection="1">
      <alignment horizontal="center" vertical="center"/>
    </xf>
    <xf numFmtId="170" fontId="22" fillId="0" borderId="33" xfId="0" applyNumberFormat="1" applyFont="1" applyBorder="1" applyAlignment="1" applyProtection="1">
      <alignment horizontal="right" vertical="center"/>
      <protection locked="0"/>
    </xf>
    <xf numFmtId="170" fontId="0" fillId="0" borderId="34" xfId="0" applyNumberFormat="1" applyBorder="1" applyProtection="1">
      <protection locked="0"/>
    </xf>
    <xf numFmtId="170" fontId="0" fillId="0" borderId="1" xfId="0" applyNumberFormat="1" applyBorder="1" applyProtection="1">
      <protection locked="0"/>
    </xf>
    <xf numFmtId="43" fontId="23" fillId="3" borderId="38" xfId="0" applyNumberFormat="1" applyFont="1" applyFill="1" applyBorder="1" applyAlignment="1" applyProtection="1">
      <alignment horizontal="center"/>
      <protection locked="0"/>
    </xf>
    <xf numFmtId="43" fontId="23" fillId="3" borderId="57" xfId="0" applyNumberFormat="1" applyFont="1" applyFill="1" applyBorder="1" applyAlignment="1" applyProtection="1">
      <alignment horizontal="center"/>
      <protection locked="0"/>
    </xf>
    <xf numFmtId="43" fontId="23" fillId="2" borderId="38" xfId="1" applyNumberFormat="1" applyFont="1" applyFill="1" applyBorder="1" applyAlignment="1" applyProtection="1">
      <alignment horizontal="right"/>
    </xf>
    <xf numFmtId="43" fontId="23" fillId="2" borderId="39" xfId="1" applyNumberFormat="1" applyFont="1" applyFill="1" applyBorder="1" applyAlignment="1" applyProtection="1">
      <alignment horizontal="right"/>
    </xf>
    <xf numFmtId="43" fontId="23" fillId="2" borderId="33" xfId="1" applyNumberFormat="1" applyFont="1" applyFill="1" applyBorder="1" applyAlignment="1" applyProtection="1">
      <alignment horizontal="right"/>
    </xf>
    <xf numFmtId="43" fontId="23" fillId="2" borderId="1" xfId="1" applyNumberFormat="1" applyFont="1" applyFill="1" applyBorder="1" applyAlignment="1" applyProtection="1">
      <alignment horizontal="right"/>
    </xf>
    <xf numFmtId="170" fontId="18" fillId="0" borderId="102" xfId="0" applyNumberFormat="1" applyFont="1" applyFill="1" applyBorder="1" applyAlignment="1" applyProtection="1">
      <alignment horizontal="center" vertical="center"/>
      <protection locked="0"/>
    </xf>
    <xf numFmtId="43" fontId="27" fillId="0" borderId="35" xfId="1" applyNumberFormat="1" applyFont="1" applyBorder="1" applyAlignment="1" applyProtection="1">
      <alignment horizontal="right"/>
      <protection locked="0"/>
    </xf>
    <xf numFmtId="43" fontId="27" fillId="0" borderId="17" xfId="1" applyNumberFormat="1" applyFont="1" applyBorder="1" applyAlignment="1" applyProtection="1">
      <alignment horizontal="right"/>
      <protection locked="0"/>
    </xf>
    <xf numFmtId="43" fontId="25" fillId="2" borderId="104" xfId="2" applyNumberFormat="1" applyFont="1" applyFill="1" applyBorder="1" applyAlignment="1" applyProtection="1">
      <alignment horizontal="right" vertical="center"/>
      <protection locked="0"/>
    </xf>
    <xf numFmtId="43" fontId="23" fillId="2" borderId="33" xfId="0" applyNumberFormat="1" applyFont="1" applyFill="1" applyBorder="1" applyAlignment="1" applyProtection="1">
      <alignment horizontal="right"/>
      <protection locked="0"/>
    </xf>
    <xf numFmtId="43" fontId="23" fillId="2" borderId="34" xfId="0" applyNumberFormat="1" applyFont="1" applyFill="1" applyBorder="1" applyAlignment="1" applyProtection="1">
      <alignment horizontal="right"/>
      <protection locked="0"/>
    </xf>
    <xf numFmtId="43" fontId="23" fillId="2" borderId="1" xfId="0" applyNumberFormat="1" applyFont="1" applyFill="1" applyBorder="1" applyAlignment="1" applyProtection="1">
      <alignment horizontal="right"/>
      <protection locked="0"/>
    </xf>
    <xf numFmtId="43" fontId="23" fillId="3" borderId="33" xfId="0" applyNumberFormat="1" applyFont="1" applyFill="1" applyBorder="1" applyAlignment="1" applyProtection="1">
      <alignment horizontal="center"/>
      <protection locked="0"/>
    </xf>
    <xf numFmtId="43" fontId="23" fillId="3" borderId="34" xfId="0" applyNumberFormat="1" applyFont="1" applyFill="1" applyBorder="1" applyAlignment="1" applyProtection="1">
      <alignment horizontal="center"/>
      <protection locked="0"/>
    </xf>
    <xf numFmtId="43" fontId="23" fillId="3" borderId="1" xfId="0" applyNumberFormat="1" applyFont="1" applyFill="1" applyBorder="1" applyAlignment="1" applyProtection="1">
      <alignment horizontal="center"/>
      <protection locked="0"/>
    </xf>
    <xf numFmtId="43" fontId="27" fillId="0" borderId="48" xfId="1" applyNumberFormat="1" applyFont="1" applyBorder="1" applyAlignment="1" applyProtection="1">
      <alignment horizontal="right"/>
    </xf>
    <xf numFmtId="43" fontId="27" fillId="0" borderId="83" xfId="1" applyNumberFormat="1" applyFont="1" applyBorder="1" applyAlignment="1" applyProtection="1">
      <alignment horizontal="right"/>
    </xf>
    <xf numFmtId="43" fontId="27" fillId="0" borderId="48" xfId="1" applyNumberFormat="1" applyFont="1" applyFill="1" applyBorder="1" applyAlignment="1" applyProtection="1">
      <alignment horizontal="right"/>
    </xf>
    <xf numFmtId="43" fontId="27" fillId="0" borderId="83" xfId="1" applyNumberFormat="1" applyFont="1" applyFill="1" applyBorder="1" applyAlignment="1" applyProtection="1">
      <alignment horizontal="right"/>
    </xf>
    <xf numFmtId="43" fontId="23" fillId="13" borderId="33" xfId="1" applyNumberFormat="1" applyFont="1" applyFill="1" applyBorder="1" applyAlignment="1" applyProtection="1">
      <alignment horizontal="right"/>
    </xf>
    <xf numFmtId="43" fontId="23" fillId="13" borderId="1" xfId="1" applyNumberFormat="1" applyFont="1" applyFill="1" applyBorder="1" applyAlignment="1" applyProtection="1">
      <alignment horizontal="right"/>
    </xf>
    <xf numFmtId="43" fontId="27" fillId="0" borderId="61" xfId="1" applyNumberFormat="1" applyFont="1" applyBorder="1" applyAlignment="1" applyProtection="1">
      <alignment horizontal="right"/>
    </xf>
    <xf numFmtId="43" fontId="27" fillId="0" borderId="89" xfId="1" applyNumberFormat="1" applyFont="1" applyBorder="1" applyAlignment="1" applyProtection="1">
      <alignment horizontal="right"/>
    </xf>
    <xf numFmtId="170" fontId="23" fillId="3" borderId="34" xfId="2" applyNumberFormat="1" applyFont="1" applyFill="1" applyBorder="1" applyAlignment="1" applyProtection="1">
      <alignment horizontal="center"/>
      <protection locked="0"/>
    </xf>
    <xf numFmtId="43" fontId="27" fillId="0" borderId="61" xfId="1" applyNumberFormat="1" applyFont="1" applyFill="1" applyBorder="1" applyAlignment="1" applyProtection="1">
      <alignment horizontal="right"/>
    </xf>
    <xf numFmtId="43" fontId="27" fillId="0" borderId="89" xfId="1" applyNumberFormat="1" applyFont="1" applyFill="1" applyBorder="1" applyAlignment="1" applyProtection="1">
      <alignment horizontal="right"/>
    </xf>
    <xf numFmtId="170" fontId="23" fillId="3" borderId="1" xfId="2" applyNumberFormat="1" applyFont="1" applyFill="1" applyBorder="1" applyAlignment="1" applyProtection="1">
      <alignment horizontal="center"/>
      <protection locked="0"/>
    </xf>
    <xf numFmtId="39" fontId="25" fillId="2" borderId="110" xfId="1" applyNumberFormat="1" applyFont="1" applyFill="1" applyBorder="1" applyAlignment="1" applyProtection="1">
      <alignment horizontal="center" vertical="center"/>
    </xf>
    <xf numFmtId="39" fontId="25" fillId="2" borderId="24" xfId="1" applyNumberFormat="1" applyFont="1" applyFill="1" applyBorder="1" applyAlignment="1" applyProtection="1">
      <alignment horizontal="center" vertical="center"/>
    </xf>
    <xf numFmtId="43" fontId="23" fillId="2" borderId="38" xfId="1" applyNumberFormat="1" applyFont="1" applyFill="1" applyBorder="1" applyAlignment="1" applyProtection="1">
      <alignment horizontal="right"/>
      <protection locked="0"/>
    </xf>
    <xf numFmtId="43" fontId="23" fillId="2" borderId="39" xfId="1" applyNumberFormat="1" applyFont="1" applyFill="1" applyBorder="1" applyAlignment="1" applyProtection="1">
      <alignment horizontal="right"/>
      <protection locked="0"/>
    </xf>
    <xf numFmtId="39" fontId="23" fillId="2" borderId="33" xfId="0" applyNumberFormat="1" applyFont="1" applyFill="1" applyBorder="1" applyAlignment="1" applyProtection="1">
      <alignment horizontal="right"/>
      <protection locked="0"/>
    </xf>
    <xf numFmtId="39" fontId="23" fillId="2" borderId="34" xfId="0" applyNumberFormat="1" applyFont="1" applyFill="1" applyBorder="1" applyAlignment="1" applyProtection="1">
      <alignment horizontal="right"/>
      <protection locked="0"/>
    </xf>
    <xf numFmtId="39" fontId="23" fillId="2" borderId="1" xfId="0" applyNumberFormat="1" applyFont="1" applyFill="1" applyBorder="1" applyAlignment="1" applyProtection="1">
      <alignment horizontal="right"/>
      <protection locked="0"/>
    </xf>
    <xf numFmtId="39" fontId="27" fillId="0" borderId="46" xfId="1" applyNumberFormat="1" applyFont="1" applyBorder="1" applyAlignment="1" applyProtection="1">
      <alignment horizontal="right"/>
      <protection locked="0"/>
    </xf>
    <xf numFmtId="39" fontId="27" fillId="0" borderId="3" xfId="1" applyNumberFormat="1" applyFont="1" applyBorder="1" applyAlignment="1" applyProtection="1">
      <alignment horizontal="right"/>
      <protection locked="0"/>
    </xf>
    <xf numFmtId="39" fontId="27" fillId="0" borderId="5" xfId="1" applyNumberFormat="1" applyFont="1" applyBorder="1" applyAlignment="1" applyProtection="1">
      <alignment horizontal="right"/>
      <protection locked="0"/>
    </xf>
    <xf numFmtId="39" fontId="27" fillId="0" borderId="81" xfId="1" applyNumberFormat="1" applyFont="1" applyBorder="1" applyAlignment="1" applyProtection="1">
      <alignment horizontal="right"/>
      <protection locked="0"/>
    </xf>
    <xf numFmtId="39" fontId="27" fillId="0" borderId="78" xfId="1" applyNumberFormat="1" applyFont="1" applyBorder="1" applyAlignment="1" applyProtection="1">
      <alignment horizontal="right"/>
      <protection locked="0"/>
    </xf>
    <xf numFmtId="39" fontId="23" fillId="3" borderId="33" xfId="0" applyNumberFormat="1" applyFont="1" applyFill="1" applyBorder="1" applyAlignment="1" applyProtection="1">
      <alignment horizontal="center"/>
      <protection locked="0"/>
    </xf>
    <xf numFmtId="39" fontId="23" fillId="3" borderId="34" xfId="0" applyNumberFormat="1" applyFont="1" applyFill="1" applyBorder="1" applyAlignment="1" applyProtection="1">
      <alignment horizontal="center"/>
      <protection locked="0"/>
    </xf>
    <xf numFmtId="39" fontId="23" fillId="3" borderId="1" xfId="0" applyNumberFormat="1" applyFont="1" applyFill="1" applyBorder="1" applyAlignment="1" applyProtection="1">
      <alignment horizontal="center"/>
      <protection locked="0"/>
    </xf>
    <xf numFmtId="39" fontId="27" fillId="0" borderId="47" xfId="1" applyNumberFormat="1" applyFont="1" applyBorder="1" applyAlignment="1" applyProtection="1">
      <alignment horizontal="right"/>
      <protection locked="0"/>
    </xf>
    <xf numFmtId="39" fontId="27" fillId="0" borderId="23" xfId="1" applyNumberFormat="1" applyFont="1" applyBorder="1" applyAlignment="1" applyProtection="1">
      <alignment horizontal="right"/>
      <protection locked="0"/>
    </xf>
    <xf numFmtId="39" fontId="27" fillId="0" borderId="35" xfId="1" applyNumberFormat="1" applyFont="1" applyBorder="1" applyAlignment="1" applyProtection="1">
      <alignment horizontal="right"/>
      <protection locked="0"/>
    </xf>
    <xf numFmtId="39" fontId="27" fillId="0" borderId="17" xfId="1" applyNumberFormat="1" applyFont="1" applyBorder="1" applyAlignment="1" applyProtection="1">
      <alignment horizontal="right"/>
      <protection locked="0"/>
    </xf>
    <xf numFmtId="170" fontId="25" fillId="2" borderId="104" xfId="2" applyNumberFormat="1" applyFont="1" applyFill="1" applyBorder="1" applyAlignment="1" applyProtection="1">
      <alignment horizontal="right" vertical="center"/>
      <protection locked="0"/>
    </xf>
    <xf numFmtId="170" fontId="25" fillId="2" borderId="109" xfId="2" applyNumberFormat="1" applyFont="1" applyFill="1" applyBorder="1" applyAlignment="1" applyProtection="1">
      <alignment horizontal="right" vertical="center"/>
      <protection locked="0"/>
    </xf>
    <xf numFmtId="39" fontId="23" fillId="13" borderId="33" xfId="1" applyNumberFormat="1" applyFont="1" applyFill="1" applyBorder="1" applyAlignment="1" applyProtection="1">
      <alignment horizontal="center"/>
      <protection locked="0"/>
    </xf>
    <xf numFmtId="39" fontId="23" fillId="13" borderId="34" xfId="1" applyNumberFormat="1" applyFont="1" applyFill="1" applyBorder="1" applyAlignment="1" applyProtection="1">
      <alignment horizontal="center"/>
      <protection locked="0"/>
    </xf>
    <xf numFmtId="39" fontId="23" fillId="13" borderId="1" xfId="1" applyNumberFormat="1" applyFont="1" applyFill="1" applyBorder="1" applyAlignment="1" applyProtection="1">
      <alignment horizontal="center"/>
      <protection locked="0"/>
    </xf>
    <xf numFmtId="39" fontId="23" fillId="2" borderId="33" xfId="1" applyNumberFormat="1" applyFont="1" applyFill="1" applyBorder="1" applyAlignment="1" applyProtection="1">
      <alignment horizontal="right"/>
      <protection locked="0"/>
    </xf>
    <xf numFmtId="39" fontId="23" fillId="2" borderId="34" xfId="1" applyNumberFormat="1" applyFont="1" applyFill="1" applyBorder="1" applyAlignment="1" applyProtection="1">
      <alignment horizontal="right"/>
      <protection locked="0"/>
    </xf>
    <xf numFmtId="39" fontId="23" fillId="2" borderId="1" xfId="1" applyNumberFormat="1" applyFont="1" applyFill="1" applyBorder="1" applyAlignment="1" applyProtection="1">
      <alignment horizontal="right"/>
      <protection locked="0"/>
    </xf>
    <xf numFmtId="43" fontId="29" fillId="0" borderId="48" xfId="1" applyFont="1" applyBorder="1" applyAlignment="1" applyProtection="1">
      <alignment vertical="center"/>
      <protection locked="0"/>
    </xf>
    <xf numFmtId="43" fontId="29" fillId="0" borderId="2" xfId="1" applyFont="1" applyBorder="1" applyAlignment="1" applyProtection="1">
      <alignment vertical="center"/>
      <protection locked="0"/>
    </xf>
    <xf numFmtId="43" fontId="29" fillId="0" borderId="23" xfId="1" applyFont="1" applyBorder="1" applyAlignment="1" applyProtection="1">
      <alignment horizontal="center" vertical="center"/>
      <protection locked="0"/>
    </xf>
    <xf numFmtId="39" fontId="23" fillId="6" borderId="33" xfId="1" applyNumberFormat="1" applyFont="1" applyFill="1" applyBorder="1" applyAlignment="1" applyProtection="1">
      <alignment horizontal="center"/>
      <protection locked="0"/>
    </xf>
    <xf numFmtId="39" fontId="23" fillId="6" borderId="34" xfId="1" applyNumberFormat="1" applyFont="1" applyFill="1" applyBorder="1" applyAlignment="1" applyProtection="1">
      <alignment horizontal="center"/>
      <protection locked="0"/>
    </xf>
    <xf numFmtId="39" fontId="23" fillId="6" borderId="1" xfId="1" applyNumberFormat="1" applyFont="1" applyFill="1" applyBorder="1" applyAlignment="1" applyProtection="1">
      <alignment horizontal="center"/>
      <protection locked="0"/>
    </xf>
    <xf numFmtId="170" fontId="25" fillId="2" borderId="108" xfId="2" applyNumberFormat="1" applyFont="1" applyFill="1" applyBorder="1" applyAlignment="1" applyProtection="1">
      <alignment horizontal="right" vertical="center"/>
      <protection locked="0"/>
    </xf>
    <xf numFmtId="39" fontId="25" fillId="2" borderId="106" xfId="1" applyNumberFormat="1" applyFont="1" applyFill="1" applyBorder="1" applyAlignment="1" applyProtection="1">
      <alignment horizontal="right" vertical="center"/>
    </xf>
    <xf numFmtId="39" fontId="25" fillId="2" borderId="105" xfId="1" applyNumberFormat="1" applyFont="1" applyFill="1" applyBorder="1" applyAlignment="1" applyProtection="1">
      <alignment horizontal="right" vertical="center"/>
    </xf>
    <xf numFmtId="170" fontId="25" fillId="0" borderId="96" xfId="2" applyNumberFormat="1" applyFont="1" applyFill="1" applyBorder="1" applyAlignment="1" applyProtection="1">
      <alignment horizontal="center" vertical="center"/>
      <protection locked="0"/>
    </xf>
    <xf numFmtId="170" fontId="25" fillId="0" borderId="28" xfId="2" applyNumberFormat="1" applyFont="1" applyFill="1" applyBorder="1" applyAlignment="1" applyProtection="1">
      <alignment horizontal="center" vertical="center"/>
      <protection locked="0"/>
    </xf>
    <xf numFmtId="170" fontId="27" fillId="0" borderId="5" xfId="1" applyNumberFormat="1" applyFont="1" applyBorder="1" applyAlignment="1" applyProtection="1">
      <alignment horizontal="right"/>
      <protection locked="0"/>
    </xf>
    <xf numFmtId="170" fontId="27" fillId="0" borderId="81" xfId="1" applyNumberFormat="1" applyFont="1" applyBorder="1" applyAlignment="1" applyProtection="1">
      <alignment horizontal="right"/>
      <protection locked="0"/>
    </xf>
    <xf numFmtId="170" fontId="27" fillId="0" borderId="78" xfId="1" applyNumberFormat="1" applyFont="1" applyBorder="1" applyAlignment="1" applyProtection="1">
      <alignment horizontal="right"/>
      <protection locked="0"/>
    </xf>
    <xf numFmtId="43" fontId="25" fillId="2" borderId="106" xfId="2" applyNumberFormat="1" applyFont="1" applyFill="1" applyBorder="1" applyAlignment="1" applyProtection="1">
      <alignment horizontal="right" vertical="center"/>
      <protection locked="0"/>
    </xf>
    <xf numFmtId="39" fontId="23" fillId="3" borderId="33" xfId="2" applyNumberFormat="1" applyFont="1" applyFill="1" applyBorder="1" applyAlignment="1" applyProtection="1">
      <alignment horizontal="center"/>
      <protection locked="0"/>
    </xf>
    <xf numFmtId="39" fontId="23" fillId="3" borderId="113" xfId="2" applyNumberFormat="1" applyFont="1" applyFill="1" applyBorder="1" applyAlignment="1" applyProtection="1">
      <alignment horizontal="center"/>
      <protection locked="0"/>
    </xf>
    <xf numFmtId="170" fontId="23" fillId="0" borderId="34" xfId="0" applyNumberFormat="1" applyFont="1" applyBorder="1" applyAlignment="1" applyProtection="1">
      <alignment horizontal="center" vertical="center"/>
    </xf>
    <xf numFmtId="170" fontId="23" fillId="0" borderId="1" xfId="0" applyNumberFormat="1" applyFont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right" vertical="center"/>
      <protection locked="0"/>
    </xf>
    <xf numFmtId="0" fontId="25" fillId="0" borderId="69" xfId="0" applyFon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4" fontId="22" fillId="2" borderId="33" xfId="2" applyNumberFormat="1" applyFont="1" applyFill="1" applyBorder="1" applyAlignment="1" applyProtection="1">
      <alignment horizontal="center"/>
      <protection locked="0"/>
    </xf>
    <xf numFmtId="4" fontId="22" fillId="2" borderId="34" xfId="2" applyNumberFormat="1" applyFont="1" applyFill="1" applyBorder="1" applyAlignment="1" applyProtection="1">
      <alignment horizontal="center"/>
      <protection locked="0"/>
    </xf>
    <xf numFmtId="4" fontId="22" fillId="2" borderId="1" xfId="2" applyNumberFormat="1" applyFont="1" applyFill="1" applyBorder="1" applyAlignment="1" applyProtection="1">
      <alignment horizont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locked="0"/>
    </xf>
    <xf numFmtId="0" fontId="23" fillId="5" borderId="66" xfId="0" applyFont="1" applyFill="1" applyBorder="1" applyAlignment="1" applyProtection="1">
      <alignment horizontal="center" vertical="center"/>
      <protection locked="0"/>
    </xf>
    <xf numFmtId="43" fontId="20" fillId="5" borderId="5" xfId="1" applyNumberFormat="1" applyFont="1" applyFill="1" applyBorder="1" applyAlignment="1" applyProtection="1">
      <alignment horizontal="center"/>
      <protection locked="0"/>
    </xf>
    <xf numFmtId="43" fontId="20" fillId="5" borderId="66" xfId="1" applyNumberFormat="1" applyFont="1" applyFill="1" applyBorder="1" applyAlignment="1" applyProtection="1">
      <alignment horizontal="center"/>
      <protection locked="0"/>
    </xf>
    <xf numFmtId="43" fontId="20" fillId="0" borderId="5" xfId="1" applyNumberFormat="1" applyFont="1" applyBorder="1" applyAlignment="1" applyProtection="1">
      <alignment horizontal="center"/>
      <protection locked="0"/>
    </xf>
    <xf numFmtId="43" fontId="20" fillId="0" borderId="66" xfId="1" applyNumberFormat="1" applyFont="1" applyBorder="1" applyAlignment="1" applyProtection="1">
      <alignment horizontal="center"/>
      <protection locked="0"/>
    </xf>
    <xf numFmtId="43" fontId="20" fillId="0" borderId="52" xfId="1" applyNumberFormat="1" applyFont="1" applyBorder="1" applyAlignment="1" applyProtection="1">
      <alignment horizontal="center" vertical="center"/>
      <protection locked="0"/>
    </xf>
    <xf numFmtId="43" fontId="20" fillId="0" borderId="60" xfId="1" applyNumberFormat="1" applyFont="1" applyBorder="1" applyAlignment="1" applyProtection="1">
      <alignment horizontal="center" vertical="center"/>
      <protection locked="0"/>
    </xf>
    <xf numFmtId="43" fontId="20" fillId="0" borderId="5" xfId="1" applyNumberFormat="1" applyFont="1" applyBorder="1" applyAlignment="1" applyProtection="1">
      <alignment horizontal="center" vertical="center"/>
      <protection locked="0"/>
    </xf>
    <xf numFmtId="43" fontId="20" fillId="0" borderId="66" xfId="1" applyNumberFormat="1" applyFont="1" applyBorder="1" applyAlignment="1" applyProtection="1">
      <alignment horizontal="center" vertical="center"/>
      <protection locked="0"/>
    </xf>
    <xf numFmtId="165" fontId="22" fillId="2" borderId="33" xfId="1" applyNumberFormat="1" applyFont="1" applyFill="1" applyBorder="1" applyAlignment="1" applyProtection="1">
      <alignment horizontal="center" vertical="center"/>
      <protection locked="0"/>
    </xf>
    <xf numFmtId="165" fontId="22" fillId="2" borderId="34" xfId="1" applyNumberFormat="1" applyFont="1" applyFill="1" applyBorder="1" applyAlignment="1" applyProtection="1">
      <alignment horizontal="center" vertical="center"/>
      <protection locked="0"/>
    </xf>
    <xf numFmtId="165" fontId="22" fillId="2" borderId="1" xfId="1" applyNumberFormat="1" applyFont="1" applyFill="1" applyBorder="1" applyAlignment="1" applyProtection="1">
      <alignment horizontal="center" vertical="center"/>
      <protection locked="0"/>
    </xf>
    <xf numFmtId="43" fontId="25" fillId="2" borderId="33" xfId="0" applyNumberFormat="1" applyFont="1" applyFill="1" applyBorder="1" applyAlignment="1" applyProtection="1">
      <alignment horizontal="center"/>
    </xf>
    <xf numFmtId="43" fontId="25" fillId="2" borderId="1" xfId="0" applyNumberFormat="1" applyFont="1" applyFill="1" applyBorder="1" applyAlignment="1" applyProtection="1">
      <alignment horizontal="center"/>
    </xf>
    <xf numFmtId="43" fontId="25" fillId="2" borderId="33" xfId="1" applyNumberFormat="1" applyFont="1" applyFill="1" applyBorder="1" applyAlignment="1" applyProtection="1">
      <alignment horizontal="center" vertical="center"/>
    </xf>
    <xf numFmtId="43" fontId="25" fillId="2" borderId="1" xfId="1" applyNumberFormat="1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72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65" fontId="22" fillId="5" borderId="52" xfId="1" applyNumberFormat="1" applyFont="1" applyFill="1" applyBorder="1" applyAlignment="1" applyProtection="1">
      <alignment horizontal="center" vertical="center"/>
      <protection locked="0"/>
    </xf>
    <xf numFmtId="165" fontId="22" fillId="5" borderId="60" xfId="1" applyNumberFormat="1" applyFont="1" applyFill="1" applyBorder="1" applyAlignment="1" applyProtection="1">
      <alignment horizontal="center" vertical="center"/>
      <protection locked="0"/>
    </xf>
    <xf numFmtId="43" fontId="22" fillId="3" borderId="33" xfId="1" applyFont="1" applyFill="1" applyBorder="1" applyAlignment="1" applyProtection="1">
      <alignment horizontal="center" vertical="center"/>
      <protection locked="0"/>
    </xf>
    <xf numFmtId="43" fontId="22" fillId="3" borderId="34" xfId="1" applyFont="1" applyFill="1" applyBorder="1" applyAlignment="1" applyProtection="1">
      <alignment horizontal="center" vertical="center"/>
      <protection locked="0"/>
    </xf>
    <xf numFmtId="43" fontId="22" fillId="3" borderId="1" xfId="1" applyFont="1" applyFill="1" applyBorder="1" applyAlignment="1" applyProtection="1">
      <alignment horizontal="center" vertical="center"/>
      <protection locked="0"/>
    </xf>
    <xf numFmtId="4" fontId="25" fillId="0" borderId="33" xfId="2" applyNumberFormat="1" applyFont="1" applyBorder="1" applyAlignment="1" applyProtection="1">
      <alignment horizontal="right" vertical="center"/>
      <protection locked="0"/>
    </xf>
    <xf numFmtId="4" fontId="25" fillId="0" borderId="34" xfId="2" applyNumberFormat="1" applyFont="1" applyBorder="1" applyAlignment="1" applyProtection="1">
      <alignment horizontal="right" vertical="center"/>
      <protection locked="0"/>
    </xf>
    <xf numFmtId="4" fontId="25" fillId="0" borderId="1" xfId="2" applyNumberFormat="1" applyFont="1" applyBorder="1" applyAlignment="1" applyProtection="1">
      <alignment horizontal="right" vertical="center"/>
      <protection locked="0"/>
    </xf>
    <xf numFmtId="4" fontId="25" fillId="0" borderId="5" xfId="2" applyNumberFormat="1" applyFont="1" applyBorder="1" applyAlignment="1" applyProtection="1">
      <alignment horizontal="right" vertical="center"/>
      <protection locked="0"/>
    </xf>
    <xf numFmtId="4" fontId="25" fillId="0" borderId="81" xfId="2" applyNumberFormat="1" applyFont="1" applyBorder="1" applyAlignment="1" applyProtection="1">
      <alignment horizontal="right" vertical="center"/>
      <protection locked="0"/>
    </xf>
    <xf numFmtId="4" fontId="25" fillId="0" borderId="66" xfId="2" applyNumberFormat="1" applyFont="1" applyBorder="1" applyAlignment="1" applyProtection="1">
      <alignment horizontal="right" vertical="center"/>
      <protection locked="0"/>
    </xf>
    <xf numFmtId="43" fontId="20" fillId="0" borderId="6" xfId="1" applyNumberFormat="1" applyFont="1" applyBorder="1" applyAlignment="1" applyProtection="1">
      <alignment horizontal="center"/>
      <protection locked="0"/>
    </xf>
    <xf numFmtId="43" fontId="20" fillId="0" borderId="2" xfId="1" applyNumberFormat="1" applyFont="1" applyBorder="1" applyAlignment="1" applyProtection="1">
      <alignment horizontal="center"/>
      <protection locked="0"/>
    </xf>
    <xf numFmtId="4" fontId="20" fillId="0" borderId="16" xfId="0" applyNumberFormat="1" applyFont="1" applyBorder="1" applyAlignment="1" applyProtection="1">
      <alignment horizontal="center" vertical="center"/>
      <protection locked="0"/>
    </xf>
    <xf numFmtId="4" fontId="20" fillId="0" borderId="66" xfId="0" applyNumberFormat="1" applyFont="1" applyBorder="1" applyAlignment="1" applyProtection="1">
      <alignment horizontal="center" vertical="center"/>
      <protection locked="0"/>
    </xf>
    <xf numFmtId="4" fontId="20" fillId="0" borderId="5" xfId="2" applyNumberFormat="1" applyFont="1" applyBorder="1" applyAlignment="1" applyProtection="1">
      <alignment vertical="center"/>
      <protection locked="0"/>
    </xf>
    <xf numFmtId="4" fontId="20" fillId="0" borderId="66" xfId="2" applyNumberFormat="1" applyFont="1" applyBorder="1" applyAlignment="1" applyProtection="1">
      <alignment vertical="center"/>
      <protection locked="0"/>
    </xf>
    <xf numFmtId="43" fontId="25" fillId="6" borderId="84" xfId="1" applyNumberFormat="1" applyFont="1" applyFill="1" applyBorder="1" applyAlignment="1" applyProtection="1">
      <alignment horizontal="center" vertical="center"/>
    </xf>
    <xf numFmtId="43" fontId="25" fillId="6" borderId="100" xfId="1" applyNumberFormat="1" applyFont="1" applyFill="1" applyBorder="1" applyAlignment="1" applyProtection="1">
      <alignment horizontal="center" vertical="center"/>
    </xf>
    <xf numFmtId="4" fontId="23" fillId="6" borderId="108" xfId="2" applyNumberFormat="1" applyFont="1" applyFill="1" applyBorder="1" applyAlignment="1" applyProtection="1">
      <alignment horizontal="right"/>
      <protection locked="0"/>
    </xf>
    <xf numFmtId="4" fontId="23" fillId="6" borderId="104" xfId="2" applyNumberFormat="1" applyFont="1" applyFill="1" applyBorder="1" applyAlignment="1" applyProtection="1">
      <alignment horizontal="right"/>
      <protection locked="0"/>
    </xf>
    <xf numFmtId="4" fontId="23" fillId="6" borderId="105" xfId="2" applyNumberFormat="1" applyFont="1" applyFill="1" applyBorder="1" applyAlignment="1" applyProtection="1">
      <alignment horizontal="right"/>
      <protection locked="0"/>
    </xf>
    <xf numFmtId="0" fontId="22" fillId="3" borderId="41" xfId="0" applyFont="1" applyFill="1" applyBorder="1" applyAlignment="1" applyProtection="1">
      <alignment horizontal="center" vertical="center"/>
      <protection locked="0"/>
    </xf>
    <xf numFmtId="0" fontId="22" fillId="3" borderId="51" xfId="0" applyFont="1" applyFill="1" applyBorder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43" fontId="27" fillId="0" borderId="33" xfId="1" applyNumberFormat="1" applyFont="1" applyBorder="1" applyAlignment="1" applyProtection="1">
      <alignment horizontal="center" vertical="center"/>
    </xf>
    <xf numFmtId="43" fontId="27" fillId="0" borderId="1" xfId="1" applyNumberFormat="1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2" fillId="0" borderId="78" xfId="0" applyFont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7" borderId="15" xfId="0" applyFont="1" applyFill="1" applyBorder="1" applyAlignment="1" applyProtection="1">
      <alignment horizontal="center" vertical="center"/>
      <protection locked="0"/>
    </xf>
    <xf numFmtId="167" fontId="24" fillId="7" borderId="112" xfId="2" applyNumberFormat="1" applyFont="1" applyFill="1" applyBorder="1" applyAlignment="1" applyProtection="1">
      <alignment horizontal="right" vertical="center"/>
      <protection locked="0"/>
    </xf>
    <xf numFmtId="167" fontId="24" fillId="7" borderId="30" xfId="2" applyNumberFormat="1" applyFont="1" applyFill="1" applyBorder="1" applyAlignment="1" applyProtection="1">
      <alignment horizontal="right" vertical="center"/>
      <protection locked="0"/>
    </xf>
    <xf numFmtId="43" fontId="27" fillId="0" borderId="34" xfId="1" applyNumberFormat="1" applyFont="1" applyBorder="1" applyAlignment="1" applyProtection="1">
      <alignment horizontal="center" vertical="center"/>
    </xf>
    <xf numFmtId="0" fontId="22" fillId="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protection locked="0"/>
    </xf>
    <xf numFmtId="0" fontId="0" fillId="0" borderId="1" xfId="0" applyBorder="1" applyProtection="1"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4" fontId="25" fillId="0" borderId="5" xfId="2" applyNumberFormat="1" applyFont="1" applyBorder="1" applyAlignment="1" applyProtection="1">
      <alignment horizontal="right" vertical="center" wrapText="1"/>
      <protection locked="0"/>
    </xf>
    <xf numFmtId="4" fontId="25" fillId="0" borderId="81" xfId="2" applyNumberFormat="1" applyFont="1" applyBorder="1" applyAlignment="1" applyProtection="1">
      <alignment horizontal="right" vertical="center" wrapText="1"/>
      <protection locked="0"/>
    </xf>
    <xf numFmtId="4" fontId="25" fillId="0" borderId="66" xfId="2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3" fontId="25" fillId="2" borderId="107" xfId="1" applyNumberFormat="1" applyFont="1" applyFill="1" applyBorder="1" applyAlignment="1" applyProtection="1">
      <alignment horizontal="center" vertical="center"/>
    </xf>
    <xf numFmtId="43" fontId="25" fillId="2" borderId="30" xfId="1" applyNumberFormat="1" applyFont="1" applyFill="1" applyBorder="1" applyAlignment="1" applyProtection="1">
      <alignment horizontal="center" vertical="center"/>
    </xf>
    <xf numFmtId="43" fontId="27" fillId="2" borderId="33" xfId="1" applyNumberFormat="1" applyFont="1" applyFill="1" applyBorder="1" applyAlignment="1" applyProtection="1">
      <alignment horizontal="center" vertical="center"/>
    </xf>
    <xf numFmtId="43" fontId="27" fillId="2" borderId="34" xfId="1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top"/>
      <protection locked="0"/>
    </xf>
    <xf numFmtId="166" fontId="23" fillId="0" borderId="33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/>
      <protection locked="0"/>
    </xf>
    <xf numFmtId="165" fontId="25" fillId="2" borderId="112" xfId="1" applyNumberFormat="1" applyFont="1" applyFill="1" applyBorder="1" applyAlignment="1" applyProtection="1">
      <alignment horizontal="right" vertical="center"/>
      <protection locked="0"/>
    </xf>
    <xf numFmtId="165" fontId="25" fillId="2" borderId="87" xfId="1" applyNumberFormat="1" applyFont="1" applyFill="1" applyBorder="1" applyAlignment="1" applyProtection="1">
      <alignment horizontal="right" vertical="center"/>
      <protection locked="0"/>
    </xf>
    <xf numFmtId="43" fontId="25" fillId="2" borderId="29" xfId="1" applyNumberFormat="1" applyFont="1" applyFill="1" applyBorder="1" applyAlignment="1" applyProtection="1">
      <alignment horizontal="center" vertical="center"/>
    </xf>
    <xf numFmtId="167" fontId="25" fillId="2" borderId="108" xfId="0" applyNumberFormat="1" applyFont="1" applyFill="1" applyBorder="1" applyAlignment="1" applyProtection="1">
      <alignment horizontal="right" vertical="center"/>
      <protection locked="0"/>
    </xf>
    <xf numFmtId="167" fontId="25" fillId="2" borderId="87" xfId="0" applyNumberFormat="1" applyFont="1" applyFill="1" applyBorder="1" applyAlignment="1" applyProtection="1">
      <alignment horizontal="right" vertical="center"/>
      <protection locked="0"/>
    </xf>
    <xf numFmtId="0" fontId="23" fillId="13" borderId="13" xfId="0" applyFont="1" applyFill="1" applyBorder="1" applyAlignment="1" applyProtection="1">
      <alignment horizontal="center" vertical="center"/>
      <protection locked="0"/>
    </xf>
    <xf numFmtId="0" fontId="23" fillId="13" borderId="14" xfId="0" applyFont="1" applyFill="1" applyBorder="1" applyAlignment="1" applyProtection="1">
      <alignment horizontal="center" vertical="center"/>
      <protection locked="0"/>
    </xf>
    <xf numFmtId="0" fontId="23" fillId="13" borderId="15" xfId="0" applyFont="1" applyFill="1" applyBorder="1" applyAlignment="1" applyProtection="1">
      <alignment horizontal="center" vertical="center"/>
      <protection locked="0"/>
    </xf>
    <xf numFmtId="0" fontId="18" fillId="12" borderId="33" xfId="0" applyFont="1" applyFill="1" applyBorder="1" applyAlignment="1" applyProtection="1">
      <alignment horizontal="center"/>
      <protection locked="0"/>
    </xf>
    <xf numFmtId="0" fontId="18" fillId="12" borderId="34" xfId="0" applyFont="1" applyFill="1" applyBorder="1" applyAlignment="1" applyProtection="1">
      <alignment horizontal="center"/>
      <protection locked="0"/>
    </xf>
    <xf numFmtId="0" fontId="18" fillId="12" borderId="1" xfId="0" applyFont="1" applyFill="1" applyBorder="1" applyAlignment="1" applyProtection="1">
      <alignment horizontal="center"/>
      <protection locked="0"/>
    </xf>
    <xf numFmtId="0" fontId="41" fillId="5" borderId="71" xfId="0" applyFont="1" applyFill="1" applyBorder="1" applyAlignment="1" applyProtection="1">
      <alignment horizontal="center" vertical="center" wrapText="1"/>
      <protection locked="0"/>
    </xf>
    <xf numFmtId="0" fontId="41" fillId="5" borderId="69" xfId="0" applyFont="1" applyFill="1" applyBorder="1" applyAlignment="1" applyProtection="1">
      <alignment horizontal="center" vertical="center" wrapText="1"/>
      <protection locked="0"/>
    </xf>
    <xf numFmtId="0" fontId="41" fillId="5" borderId="111" xfId="0" applyFont="1" applyFill="1" applyBorder="1" applyAlignment="1" applyProtection="1">
      <alignment horizontal="center" vertical="center" wrapText="1"/>
      <protection locked="0"/>
    </xf>
    <xf numFmtId="0" fontId="41" fillId="5" borderId="92" xfId="0" applyFont="1" applyFill="1" applyBorder="1" applyAlignment="1" applyProtection="1">
      <alignment horizontal="center" vertical="center" wrapText="1"/>
      <protection locked="0"/>
    </xf>
    <xf numFmtId="0" fontId="41" fillId="5" borderId="0" xfId="0" applyFont="1" applyFill="1" applyBorder="1" applyAlignment="1" applyProtection="1">
      <alignment horizontal="center" vertical="center" wrapText="1"/>
      <protection locked="0"/>
    </xf>
    <xf numFmtId="0" fontId="41" fillId="5" borderId="93" xfId="0" applyFont="1" applyFill="1" applyBorder="1" applyAlignment="1" applyProtection="1">
      <alignment horizontal="center" vertical="center" wrapText="1"/>
      <protection locked="0"/>
    </xf>
    <xf numFmtId="0" fontId="41" fillId="5" borderId="44" xfId="0" applyFont="1" applyFill="1" applyBorder="1" applyAlignment="1" applyProtection="1">
      <alignment horizontal="center" vertical="center" wrapText="1"/>
      <protection locked="0"/>
    </xf>
    <xf numFmtId="0" fontId="41" fillId="5" borderId="72" xfId="0" applyFont="1" applyFill="1" applyBorder="1" applyAlignment="1" applyProtection="1">
      <alignment horizontal="center" vertical="center" wrapText="1"/>
      <protection locked="0"/>
    </xf>
    <xf numFmtId="0" fontId="41" fillId="5" borderId="86" xfId="0" applyFont="1" applyFill="1" applyBorder="1" applyAlignment="1" applyProtection="1">
      <alignment horizontal="center" vertical="center" wrapText="1"/>
      <protection locked="0"/>
    </xf>
    <xf numFmtId="166" fontId="23" fillId="0" borderId="33" xfId="0" applyNumberFormat="1" applyFont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9" fillId="8" borderId="33" xfId="0" applyFont="1" applyFill="1" applyBorder="1" applyAlignment="1" applyProtection="1">
      <alignment horizontal="center" vertical="center"/>
      <protection locked="0"/>
    </xf>
    <xf numFmtId="0" fontId="29" fillId="8" borderId="1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166" fontId="23" fillId="0" borderId="34" xfId="0" applyNumberFormat="1" applyFont="1" applyBorder="1" applyAlignment="1" applyProtection="1">
      <alignment horizontal="center" vertical="center"/>
      <protection locked="0"/>
    </xf>
    <xf numFmtId="43" fontId="29" fillId="0" borderId="34" xfId="0" applyNumberFormat="1" applyFont="1" applyBorder="1" applyAlignment="1" applyProtection="1">
      <alignment horizontal="center"/>
    </xf>
    <xf numFmtId="43" fontId="29" fillId="0" borderId="1" xfId="0" applyNumberFormat="1" applyFont="1" applyBorder="1" applyAlignment="1" applyProtection="1">
      <alignment horizontal="center"/>
    </xf>
    <xf numFmtId="0" fontId="23" fillId="0" borderId="41" xfId="0" applyFont="1" applyBorder="1" applyAlignment="1" applyProtection="1">
      <alignment horizontal="right"/>
      <protection locked="0"/>
    </xf>
    <xf numFmtId="0" fontId="23" fillId="0" borderId="51" xfId="0" applyFont="1" applyBorder="1" applyAlignment="1" applyProtection="1">
      <alignment horizontal="right"/>
      <protection locked="0"/>
    </xf>
    <xf numFmtId="0" fontId="23" fillId="0" borderId="18" xfId="0" applyFont="1" applyBorder="1" applyAlignment="1" applyProtection="1">
      <alignment horizontal="right"/>
      <protection locked="0"/>
    </xf>
    <xf numFmtId="0" fontId="23" fillId="0" borderId="8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32" xfId="0" applyFont="1" applyBorder="1" applyAlignment="1" applyProtection="1">
      <alignment horizontal="right"/>
      <protection locked="0"/>
    </xf>
    <xf numFmtId="167" fontId="23" fillId="6" borderId="33" xfId="2" applyFont="1" applyFill="1" applyBorder="1" applyAlignment="1" applyProtection="1">
      <alignment horizontal="right" vertical="center"/>
      <protection locked="0"/>
    </xf>
    <xf numFmtId="167" fontId="23" fillId="6" borderId="34" xfId="2" applyFont="1" applyFill="1" applyBorder="1" applyAlignment="1" applyProtection="1">
      <alignment horizontal="right" vertical="center"/>
      <protection locked="0"/>
    </xf>
    <xf numFmtId="167" fontId="23" fillId="6" borderId="1" xfId="2" applyFont="1" applyFill="1" applyBorder="1" applyAlignment="1" applyProtection="1">
      <alignment horizontal="right" vertical="center"/>
      <protection locked="0"/>
    </xf>
    <xf numFmtId="49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8" xfId="0" applyFont="1" applyFill="1" applyBorder="1" applyAlignment="1" applyProtection="1">
      <alignment horizontal="center" vertical="center"/>
      <protection locked="0"/>
    </xf>
    <xf numFmtId="0" fontId="23" fillId="13" borderId="0" xfId="0" applyFont="1" applyFill="1" applyBorder="1" applyAlignment="1" applyProtection="1">
      <alignment horizontal="center" vertical="center"/>
      <protection locked="0"/>
    </xf>
    <xf numFmtId="43" fontId="55" fillId="0" borderId="41" xfId="1" applyFont="1" applyBorder="1" applyAlignment="1" applyProtection="1">
      <alignment horizontal="center"/>
    </xf>
    <xf numFmtId="43" fontId="55" fillId="0" borderId="18" xfId="1" applyFont="1" applyBorder="1" applyAlignment="1" applyProtection="1">
      <alignment horizontal="center"/>
    </xf>
    <xf numFmtId="43" fontId="55" fillId="0" borderId="13" xfId="1" applyFont="1" applyBorder="1" applyAlignment="1" applyProtection="1">
      <alignment horizontal="center"/>
    </xf>
    <xf numFmtId="43" fontId="55" fillId="0" borderId="15" xfId="1" applyFont="1" applyBorder="1" applyAlignment="1" applyProtection="1">
      <alignment horizontal="center"/>
    </xf>
    <xf numFmtId="0" fontId="22" fillId="3" borderId="34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4" fontId="22" fillId="2" borderId="33" xfId="2" applyNumberFormat="1" applyFont="1" applyFill="1" applyBorder="1" applyAlignment="1" applyProtection="1">
      <alignment horizontal="center" vertical="center"/>
      <protection locked="0"/>
    </xf>
    <xf numFmtId="4" fontId="22" fillId="2" borderId="34" xfId="2" applyNumberFormat="1" applyFont="1" applyFill="1" applyBorder="1" applyAlignment="1" applyProtection="1">
      <alignment horizontal="center" vertical="center"/>
      <protection locked="0"/>
    </xf>
    <xf numFmtId="4" fontId="22" fillId="2" borderId="1" xfId="2" applyNumberFormat="1" applyFont="1" applyFill="1" applyBorder="1" applyAlignment="1" applyProtection="1">
      <alignment horizontal="center" vertical="center"/>
      <protection locked="0"/>
    </xf>
    <xf numFmtId="4" fontId="25" fillId="0" borderId="9" xfId="2" applyNumberFormat="1" applyFont="1" applyBorder="1" applyAlignment="1" applyProtection="1">
      <alignment horizontal="right" vertical="center"/>
      <protection locked="0"/>
    </xf>
    <xf numFmtId="4" fontId="25" fillId="0" borderId="72" xfId="2" applyNumberFormat="1" applyFont="1" applyBorder="1" applyAlignment="1" applyProtection="1">
      <alignment horizontal="right" vertical="center"/>
      <protection locked="0"/>
    </xf>
    <xf numFmtId="4" fontId="25" fillId="0" borderId="10" xfId="2" applyNumberFormat="1" applyFont="1" applyBorder="1" applyAlignment="1" applyProtection="1">
      <alignment horizontal="right" vertical="center"/>
      <protection locked="0"/>
    </xf>
    <xf numFmtId="43" fontId="20" fillId="0" borderId="9" xfId="2" applyNumberFormat="1" applyFont="1" applyBorder="1" applyAlignment="1" applyProtection="1">
      <alignment horizontal="center" vertical="center"/>
    </xf>
    <xf numFmtId="43" fontId="20" fillId="0" borderId="10" xfId="2" applyNumberFormat="1" applyFont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0" fontId="23" fillId="0" borderId="13" xfId="1" applyNumberFormat="1" applyFont="1" applyFill="1" applyBorder="1" applyAlignment="1" applyProtection="1">
      <alignment horizontal="left"/>
      <protection locked="0"/>
    </xf>
    <xf numFmtId="170" fontId="23" fillId="0" borderId="14" xfId="1" applyNumberFormat="1" applyFont="1" applyFill="1" applyBorder="1" applyAlignment="1" applyProtection="1">
      <alignment horizontal="left"/>
      <protection locked="0"/>
    </xf>
    <xf numFmtId="43" fontId="22" fillId="6" borderId="34" xfId="1" applyNumberFormat="1" applyFont="1" applyFill="1" applyBorder="1" applyAlignment="1" applyProtection="1">
      <alignment horizontal="center" vertical="center"/>
    </xf>
    <xf numFmtId="43" fontId="27" fillId="2" borderId="51" xfId="1" applyFont="1" applyFill="1" applyBorder="1" applyAlignment="1" applyProtection="1">
      <alignment horizontal="center" vertical="center"/>
    </xf>
    <xf numFmtId="43" fontId="27" fillId="2" borderId="18" xfId="1" applyFont="1" applyFill="1" applyBorder="1" applyAlignment="1" applyProtection="1">
      <alignment horizontal="center" vertical="center"/>
    </xf>
    <xf numFmtId="4" fontId="20" fillId="0" borderId="11" xfId="2" applyNumberFormat="1" applyFont="1" applyBorder="1" applyAlignment="1" applyProtection="1">
      <alignment vertical="center"/>
      <protection locked="0"/>
    </xf>
    <xf numFmtId="4" fontId="20" fillId="0" borderId="12" xfId="2" applyNumberFormat="1" applyFont="1" applyBorder="1" applyAlignment="1" applyProtection="1">
      <alignment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111" xfId="0" applyFont="1" applyFill="1" applyBorder="1" applyAlignment="1" applyProtection="1">
      <alignment horizontal="center" vertical="center"/>
      <protection locked="0"/>
    </xf>
    <xf numFmtId="43" fontId="20" fillId="5" borderId="5" xfId="1" applyNumberFormat="1" applyFont="1" applyFill="1" applyBorder="1" applyAlignment="1" applyProtection="1">
      <alignment horizontal="center" vertical="center"/>
      <protection locked="0"/>
    </xf>
    <xf numFmtId="43" fontId="20" fillId="5" borderId="66" xfId="1" applyNumberFormat="1" applyFont="1" applyFill="1" applyBorder="1" applyAlignment="1" applyProtection="1">
      <alignment horizontal="center" vertical="center"/>
      <protection locked="0"/>
    </xf>
    <xf numFmtId="43" fontId="20" fillId="0" borderId="6" xfId="1" applyNumberFormat="1" applyFont="1" applyBorder="1" applyAlignment="1" applyProtection="1">
      <alignment horizontal="center" vertical="center"/>
      <protection locked="0"/>
    </xf>
    <xf numFmtId="43" fontId="20" fillId="0" borderId="2" xfId="1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81" xfId="0" applyFont="1" applyBorder="1" applyAlignment="1" applyProtection="1">
      <alignment horizontal="center"/>
      <protection locked="0"/>
    </xf>
    <xf numFmtId="0" fontId="29" fillId="0" borderId="6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29" fillId="0" borderId="7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6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72" xfId="0" applyNumberFormat="1" applyFont="1" applyBorder="1" applyAlignment="1" applyProtection="1">
      <alignment horizontal="center"/>
      <protection locked="0"/>
    </xf>
    <xf numFmtId="0" fontId="29" fillId="0" borderId="10" xfId="0" applyNumberFormat="1" applyFont="1" applyBorder="1" applyAlignment="1" applyProtection="1">
      <alignment horizontal="center"/>
      <protection locked="0"/>
    </xf>
    <xf numFmtId="49" fontId="23" fillId="0" borderId="69" xfId="0" quotePrefix="1" applyNumberFormat="1" applyFont="1" applyBorder="1" applyAlignment="1" applyProtection="1">
      <alignment horizontal="center"/>
      <protection locked="0"/>
    </xf>
    <xf numFmtId="49" fontId="23" fillId="0" borderId="12" xfId="0" quotePrefix="1" applyNumberFormat="1" applyFont="1" applyBorder="1" applyAlignment="1" applyProtection="1">
      <alignment horizontal="center"/>
      <protection locked="0"/>
    </xf>
    <xf numFmtId="49" fontId="23" fillId="0" borderId="72" xfId="0" quotePrefix="1" applyNumberFormat="1" applyFont="1" applyBorder="1" applyAlignment="1" applyProtection="1">
      <alignment horizontal="center"/>
      <protection locked="0"/>
    </xf>
    <xf numFmtId="49" fontId="23" fillId="0" borderId="10" xfId="0" quotePrefix="1" applyNumberFormat="1" applyFont="1" applyBorder="1" applyAlignment="1" applyProtection="1">
      <alignment horizontal="center"/>
      <protection locked="0"/>
    </xf>
    <xf numFmtId="0" fontId="37" fillId="0" borderId="8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32" xfId="0" applyFont="1" applyBorder="1" applyAlignment="1" applyProtection="1">
      <alignment horizontal="center"/>
      <protection locked="0"/>
    </xf>
    <xf numFmtId="166" fontId="36" fillId="0" borderId="5" xfId="0" applyNumberFormat="1" applyFont="1" applyFill="1" applyBorder="1" applyAlignment="1" applyProtection="1">
      <alignment horizontal="center" vertical="center"/>
      <protection locked="0"/>
    </xf>
    <xf numFmtId="166" fontId="36" fillId="0" borderId="78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32" xfId="0" applyFont="1" applyBorder="1" applyAlignment="1" applyProtection="1">
      <alignment horizontal="center" wrapText="1"/>
      <protection locked="0"/>
    </xf>
    <xf numFmtId="0" fontId="36" fillId="0" borderId="5" xfId="0" applyFont="1" applyFill="1" applyBorder="1" applyAlignment="1" applyProtection="1">
      <alignment horizontal="center" vertical="center"/>
      <protection locked="0"/>
    </xf>
    <xf numFmtId="0" fontId="36" fillId="0" borderId="78" xfId="0" applyFont="1" applyFill="1" applyBorder="1" applyAlignment="1" applyProtection="1">
      <alignment horizontal="center" vertical="center"/>
      <protection locked="0"/>
    </xf>
    <xf numFmtId="4" fontId="30" fillId="2" borderId="33" xfId="2" applyNumberFormat="1" applyFont="1" applyFill="1" applyBorder="1" applyAlignment="1" applyProtection="1">
      <alignment horizontal="right" vertical="center"/>
      <protection locked="0"/>
    </xf>
    <xf numFmtId="4" fontId="30" fillId="2" borderId="113" xfId="2" applyNumberFormat="1" applyFont="1" applyFill="1" applyBorder="1" applyAlignment="1" applyProtection="1">
      <alignment horizontal="right" vertical="center"/>
      <protection locked="0"/>
    </xf>
    <xf numFmtId="4" fontId="38" fillId="0" borderId="5" xfId="2" applyNumberFormat="1" applyFont="1" applyBorder="1" applyAlignment="1" applyProtection="1">
      <alignment horizontal="right" vertical="center"/>
      <protection locked="0"/>
    </xf>
    <xf numFmtId="4" fontId="38" fillId="0" borderId="66" xfId="2" applyNumberFormat="1" applyFont="1" applyBorder="1" applyAlignment="1" applyProtection="1">
      <alignment horizontal="right" vertical="center"/>
      <protection locked="0"/>
    </xf>
    <xf numFmtId="0" fontId="23" fillId="13" borderId="33" xfId="0" applyFont="1" applyFill="1" applyBorder="1" applyAlignment="1" applyProtection="1">
      <alignment horizontal="right" vertical="center" wrapText="1"/>
      <protection locked="0"/>
    </xf>
    <xf numFmtId="0" fontId="23" fillId="13" borderId="113" xfId="0" applyFont="1" applyFill="1" applyBorder="1" applyAlignment="1" applyProtection="1">
      <alignment horizontal="right" vertical="center" wrapText="1"/>
      <protection locked="0"/>
    </xf>
    <xf numFmtId="167" fontId="38" fillId="0" borderId="5" xfId="2" applyNumberFormat="1" applyFont="1" applyFill="1" applyBorder="1" applyAlignment="1" applyProtection="1">
      <alignment horizontal="center" vertical="center"/>
      <protection locked="0"/>
    </xf>
    <xf numFmtId="167" fontId="38" fillId="0" borderId="66" xfId="2" applyNumberFormat="1" applyFont="1" applyFill="1" applyBorder="1" applyAlignment="1" applyProtection="1">
      <alignment horizontal="center" vertical="center"/>
      <protection locked="0"/>
    </xf>
    <xf numFmtId="166" fontId="21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Font="1" applyFill="1" applyBorder="1" applyAlignment="1" applyProtection="1">
      <alignment horizontal="center" vertical="center" wrapText="1"/>
      <protection locked="0"/>
    </xf>
    <xf numFmtId="0" fontId="40" fillId="0" borderId="72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169" fontId="21" fillId="3" borderId="33" xfId="0" applyNumberFormat="1" applyFont="1" applyFill="1" applyBorder="1" applyAlignment="1" applyProtection="1">
      <alignment horizontal="center" vertical="center"/>
      <protection locked="0"/>
    </xf>
    <xf numFmtId="169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11" xfId="0" applyFont="1" applyFill="1" applyBorder="1" applyAlignment="1" applyProtection="1">
      <alignment horizontal="center" vertical="center" wrapText="1"/>
      <protection locked="0"/>
    </xf>
    <xf numFmtId="4" fontId="30" fillId="2" borderId="13" xfId="2" applyNumberFormat="1" applyFont="1" applyFill="1" applyBorder="1" applyAlignment="1" applyProtection="1">
      <alignment horizontal="right" vertical="center"/>
      <protection locked="0"/>
    </xf>
    <xf numFmtId="4" fontId="30" fillId="2" borderId="15" xfId="2" applyNumberFormat="1" applyFont="1" applyFill="1" applyBorder="1" applyAlignment="1" applyProtection="1">
      <alignment horizontal="right" vertical="center"/>
      <protection locked="0"/>
    </xf>
    <xf numFmtId="4" fontId="21" fillId="3" borderId="33" xfId="2" applyNumberFormat="1" applyFont="1" applyFill="1" applyBorder="1" applyAlignment="1" applyProtection="1">
      <alignment horizontal="center" vertical="center"/>
      <protection locked="0"/>
    </xf>
    <xf numFmtId="4" fontId="21" fillId="3" borderId="34" xfId="2" applyNumberFormat="1" applyFont="1" applyFill="1" applyBorder="1" applyAlignment="1" applyProtection="1">
      <alignment horizontal="center" vertical="center"/>
      <protection locked="0"/>
    </xf>
    <xf numFmtId="4" fontId="21" fillId="3" borderId="1" xfId="2" applyNumberFormat="1" applyFont="1" applyFill="1" applyBorder="1" applyAlignment="1" applyProtection="1">
      <alignment horizontal="center" vertical="center"/>
      <protection locked="0"/>
    </xf>
    <xf numFmtId="4" fontId="38" fillId="0" borderId="5" xfId="2" applyNumberFormat="1" applyFont="1" applyBorder="1" applyAlignment="1" applyProtection="1">
      <alignment horizontal="right" vertical="center" wrapText="1"/>
      <protection locked="0"/>
    </xf>
    <xf numFmtId="4" fontId="38" fillId="0" borderId="66" xfId="2" applyNumberFormat="1" applyFont="1" applyBorder="1" applyAlignment="1" applyProtection="1">
      <alignment horizontal="right" vertical="center" wrapText="1"/>
      <protection locked="0"/>
    </xf>
    <xf numFmtId="4" fontId="38" fillId="0" borderId="9" xfId="2" applyNumberFormat="1" applyFont="1" applyBorder="1" applyAlignment="1" applyProtection="1">
      <alignment horizontal="right" vertical="center"/>
      <protection locked="0"/>
    </xf>
    <xf numFmtId="4" fontId="38" fillId="0" borderId="10" xfId="2" applyNumberFormat="1" applyFont="1" applyBorder="1" applyAlignment="1" applyProtection="1">
      <alignment horizontal="right" vertical="center"/>
      <protection locked="0"/>
    </xf>
    <xf numFmtId="4" fontId="38" fillId="0" borderId="41" xfId="2" applyNumberFormat="1" applyFont="1" applyBorder="1" applyAlignment="1" applyProtection="1">
      <alignment horizontal="right" vertical="center"/>
      <protection locked="0"/>
    </xf>
    <xf numFmtId="4" fontId="38" fillId="0" borderId="89" xfId="2" applyNumberFormat="1" applyFont="1" applyBorder="1" applyAlignment="1" applyProtection="1">
      <alignment horizontal="right" vertical="center"/>
      <protection locked="0"/>
    </xf>
    <xf numFmtId="0" fontId="33" fillId="12" borderId="110" xfId="0" applyFont="1" applyFill="1" applyBorder="1" applyAlignment="1" applyProtection="1">
      <alignment horizontal="center" vertical="center"/>
      <protection locked="0"/>
    </xf>
    <xf numFmtId="0" fontId="33" fillId="12" borderId="28" xfId="0" applyFont="1" applyFill="1" applyBorder="1" applyAlignment="1" applyProtection="1">
      <alignment horizontal="center" vertical="center"/>
      <protection locked="0"/>
    </xf>
    <xf numFmtId="0" fontId="33" fillId="12" borderId="24" xfId="0" applyFont="1" applyFill="1" applyBorder="1" applyAlignment="1" applyProtection="1">
      <alignment horizontal="center" vertical="center"/>
      <protection locked="0"/>
    </xf>
    <xf numFmtId="4" fontId="38" fillId="0" borderId="52" xfId="2" applyNumberFormat="1" applyFont="1" applyBorder="1" applyAlignment="1" applyProtection="1">
      <alignment horizontal="right" vertical="center"/>
      <protection locked="0"/>
    </xf>
    <xf numFmtId="4" fontId="38" fillId="0" borderId="60" xfId="2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12" borderId="33" xfId="0" applyFont="1" applyFill="1" applyBorder="1" applyAlignment="1" applyProtection="1">
      <alignment horizontal="center" vertical="center"/>
      <protection locked="0"/>
    </xf>
    <xf numFmtId="0" fontId="28" fillId="12" borderId="34" xfId="0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3" fillId="13" borderId="33" xfId="0" applyFont="1" applyFill="1" applyBorder="1" applyAlignment="1" applyProtection="1">
      <alignment horizontal="center" vertical="center" wrapText="1"/>
      <protection locked="0"/>
    </xf>
    <xf numFmtId="0" fontId="23" fillId="13" borderId="113" xfId="0" applyFont="1" applyFill="1" applyBorder="1" applyAlignment="1" applyProtection="1">
      <alignment horizontal="center" vertical="center" wrapText="1"/>
      <protection locked="0"/>
    </xf>
    <xf numFmtId="168" fontId="14" fillId="0" borderId="0" xfId="0" applyNumberFormat="1" applyFont="1" applyAlignment="1" applyProtection="1">
      <alignment horizontal="right"/>
      <protection locked="0"/>
    </xf>
    <xf numFmtId="0" fontId="19" fillId="0" borderId="34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12" borderId="41" xfId="0" applyFont="1" applyFill="1" applyBorder="1" applyAlignment="1" applyProtection="1">
      <alignment horizontal="center" vertical="center"/>
      <protection locked="0"/>
    </xf>
    <xf numFmtId="0" fontId="21" fillId="12" borderId="18" xfId="0" applyFont="1" applyFill="1" applyBorder="1" applyAlignment="1" applyProtection="1">
      <alignment horizontal="center" vertical="center"/>
      <protection locked="0"/>
    </xf>
    <xf numFmtId="0" fontId="21" fillId="12" borderId="13" xfId="0" applyFont="1" applyFill="1" applyBorder="1" applyAlignment="1" applyProtection="1">
      <alignment horizontal="center" vertical="center"/>
      <protection locked="0"/>
    </xf>
    <xf numFmtId="0" fontId="21" fillId="12" borderId="15" xfId="0" applyFont="1" applyFill="1" applyBorder="1" applyAlignment="1" applyProtection="1">
      <alignment horizontal="center" vertical="center"/>
      <protection locked="0"/>
    </xf>
    <xf numFmtId="0" fontId="21" fillId="12" borderId="51" xfId="0" applyFont="1" applyFill="1" applyBorder="1" applyAlignment="1" applyProtection="1">
      <alignment horizontal="center" vertical="center"/>
      <protection locked="0"/>
    </xf>
    <xf numFmtId="0" fontId="21" fillId="12" borderId="14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>
      <alignment horizontal="right"/>
    </xf>
    <xf numFmtId="0" fontId="23" fillId="2" borderId="15" xfId="0" applyFont="1" applyFill="1" applyBorder="1" applyAlignment="1">
      <alignment horizontal="right"/>
    </xf>
    <xf numFmtId="0" fontId="23" fillId="3" borderId="33" xfId="0" applyFont="1" applyFill="1" applyBorder="1" applyAlignment="1" applyProtection="1">
      <alignment horizontal="center"/>
      <protection locked="0"/>
    </xf>
    <xf numFmtId="0" fontId="23" fillId="3" borderId="34" xfId="0" applyFont="1" applyFill="1" applyBorder="1" applyAlignment="1" applyProtection="1">
      <alignment horizontal="center"/>
      <protection locked="0"/>
    </xf>
    <xf numFmtId="0" fontId="21" fillId="6" borderId="33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52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29" fillId="0" borderId="60" xfId="0" applyFont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13</xdr:row>
      <xdr:rowOff>198120</xdr:rowOff>
    </xdr:from>
    <xdr:to>
      <xdr:col>8</xdr:col>
      <xdr:colOff>281940</xdr:colOff>
      <xdr:row>15</xdr:row>
      <xdr:rowOff>167640</xdr:rowOff>
    </xdr:to>
    <xdr:sp macro="" textlink="">
      <xdr:nvSpPr>
        <xdr:cNvPr id="49364" name="Oval 3"/>
        <xdr:cNvSpPr>
          <a:spLocks noChangeArrowheads="1"/>
        </xdr:cNvSpPr>
      </xdr:nvSpPr>
      <xdr:spPr bwMode="auto">
        <a:xfrm>
          <a:off x="4655820" y="3040380"/>
          <a:ext cx="3817620" cy="411480"/>
        </a:xfrm>
        <a:prstGeom prst="ellipse">
          <a:avLst/>
        </a:prstGeom>
        <a:noFill/>
        <a:ln w="63500" algn="ctr">
          <a:solidFill>
            <a:srgbClr val="FF0000">
              <a:alpha val="70195"/>
            </a:srgbClr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7620</xdr:colOff>
      <xdr:row>38</xdr:row>
      <xdr:rowOff>45720</xdr:rowOff>
    </xdr:from>
    <xdr:to>
      <xdr:col>10</xdr:col>
      <xdr:colOff>487680</xdr:colOff>
      <xdr:row>44</xdr:row>
      <xdr:rowOff>0</xdr:rowOff>
    </xdr:to>
    <xdr:pic>
      <xdr:nvPicPr>
        <xdr:cNvPr id="493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7673340"/>
          <a:ext cx="101879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327660</xdr:colOff>
      <xdr:row>44</xdr:row>
      <xdr:rowOff>22860</xdr:rowOff>
    </xdr:from>
    <xdr:to>
      <xdr:col>5</xdr:col>
      <xdr:colOff>419100</xdr:colOff>
      <xdr:row>45</xdr:row>
      <xdr:rowOff>0</xdr:rowOff>
    </xdr:to>
    <xdr:sp macro="" textlink="">
      <xdr:nvSpPr>
        <xdr:cNvPr id="49366" name="Right Brace 13"/>
        <xdr:cNvSpPr>
          <a:spLocks/>
        </xdr:cNvSpPr>
      </xdr:nvSpPr>
      <xdr:spPr bwMode="auto">
        <a:xfrm rot="5400000">
          <a:off x="3611880" y="8260080"/>
          <a:ext cx="144780" cy="937260"/>
        </a:xfrm>
        <a:prstGeom prst="rightBrace">
          <a:avLst>
            <a:gd name="adj1" fmla="val 8632"/>
            <a:gd name="adj2" fmla="val 5147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487680</xdr:colOff>
      <xdr:row>43</xdr:row>
      <xdr:rowOff>144780</xdr:rowOff>
    </xdr:from>
    <xdr:to>
      <xdr:col>10</xdr:col>
      <xdr:colOff>411480</xdr:colOff>
      <xdr:row>45</xdr:row>
      <xdr:rowOff>45720</xdr:rowOff>
    </xdr:to>
    <xdr:sp macro="" textlink="">
      <xdr:nvSpPr>
        <xdr:cNvPr id="49367" name="Right Brace 14"/>
        <xdr:cNvSpPr>
          <a:spLocks/>
        </xdr:cNvSpPr>
      </xdr:nvSpPr>
      <xdr:spPr bwMode="auto">
        <a:xfrm rot="5400000">
          <a:off x="7357110" y="5474970"/>
          <a:ext cx="236220" cy="6507480"/>
        </a:xfrm>
        <a:prstGeom prst="rightBrace">
          <a:avLst>
            <a:gd name="adj1" fmla="val 229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182880</xdr:colOff>
      <xdr:row>0</xdr:row>
      <xdr:rowOff>45720</xdr:rowOff>
    </xdr:from>
    <xdr:to>
      <xdr:col>2</xdr:col>
      <xdr:colOff>274320</xdr:colOff>
      <xdr:row>0</xdr:row>
      <xdr:rowOff>281940</xdr:rowOff>
    </xdr:to>
    <xdr:pic>
      <xdr:nvPicPr>
        <xdr:cNvPr id="49368" name="Picture 5" descr="CUPE_text_bw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" y="45720"/>
          <a:ext cx="13106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4</xdr:col>
      <xdr:colOff>243840</xdr:colOff>
      <xdr:row>0</xdr:row>
      <xdr:rowOff>243840</xdr:rowOff>
    </xdr:to>
    <xdr:pic>
      <xdr:nvPicPr>
        <xdr:cNvPr id="37995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38100"/>
          <a:ext cx="1927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38100</xdr:rowOff>
    </xdr:from>
    <xdr:to>
      <xdr:col>4</xdr:col>
      <xdr:colOff>144780</xdr:colOff>
      <xdr:row>0</xdr:row>
      <xdr:rowOff>243840</xdr:rowOff>
    </xdr:to>
    <xdr:pic>
      <xdr:nvPicPr>
        <xdr:cNvPr id="39018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" y="38100"/>
          <a:ext cx="1927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45720</xdr:rowOff>
    </xdr:from>
    <xdr:to>
      <xdr:col>4</xdr:col>
      <xdr:colOff>7620</xdr:colOff>
      <xdr:row>0</xdr:row>
      <xdr:rowOff>236220</xdr:rowOff>
    </xdr:to>
    <xdr:pic>
      <xdr:nvPicPr>
        <xdr:cNvPr id="40043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" y="45720"/>
          <a:ext cx="17754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45720</xdr:rowOff>
    </xdr:from>
    <xdr:to>
      <xdr:col>4</xdr:col>
      <xdr:colOff>45720</xdr:colOff>
      <xdr:row>0</xdr:row>
      <xdr:rowOff>236220</xdr:rowOff>
    </xdr:to>
    <xdr:pic>
      <xdr:nvPicPr>
        <xdr:cNvPr id="41066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45720"/>
          <a:ext cx="17602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30480</xdr:rowOff>
    </xdr:from>
    <xdr:to>
      <xdr:col>4</xdr:col>
      <xdr:colOff>182880</xdr:colOff>
      <xdr:row>0</xdr:row>
      <xdr:rowOff>236220</xdr:rowOff>
    </xdr:to>
    <xdr:pic>
      <xdr:nvPicPr>
        <xdr:cNvPr id="42089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" y="30480"/>
          <a:ext cx="192786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0</xdr:row>
      <xdr:rowOff>167640</xdr:rowOff>
    </xdr:from>
    <xdr:to>
      <xdr:col>2</xdr:col>
      <xdr:colOff>144780</xdr:colOff>
      <xdr:row>1</xdr:row>
      <xdr:rowOff>0</xdr:rowOff>
    </xdr:to>
    <xdr:pic>
      <xdr:nvPicPr>
        <xdr:cNvPr id="44135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" y="167640"/>
          <a:ext cx="14401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52</xdr:row>
      <xdr:rowOff>0</xdr:rowOff>
    </xdr:from>
    <xdr:to>
      <xdr:col>6</xdr:col>
      <xdr:colOff>556260</xdr:colOff>
      <xdr:row>52</xdr:row>
      <xdr:rowOff>236220</xdr:rowOff>
    </xdr:to>
    <xdr:pic>
      <xdr:nvPicPr>
        <xdr:cNvPr id="16488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8420" y="21480780"/>
          <a:ext cx="197358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1684020</xdr:colOff>
      <xdr:row>2</xdr:row>
      <xdr:rowOff>22860</xdr:rowOff>
    </xdr:to>
    <xdr:pic>
      <xdr:nvPicPr>
        <xdr:cNvPr id="46495" name="Picture 2" descr="CUPE_text_pms22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57360" cy="1386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7620</xdr:rowOff>
    </xdr:from>
    <xdr:to>
      <xdr:col>3</xdr:col>
      <xdr:colOff>548640</xdr:colOff>
      <xdr:row>0</xdr:row>
      <xdr:rowOff>281940</xdr:rowOff>
    </xdr:to>
    <xdr:pic>
      <xdr:nvPicPr>
        <xdr:cNvPr id="2174" name="Picture 5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" y="7620"/>
          <a:ext cx="162306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45720</xdr:rowOff>
    </xdr:from>
    <xdr:to>
      <xdr:col>4</xdr:col>
      <xdr:colOff>45720</xdr:colOff>
      <xdr:row>0</xdr:row>
      <xdr:rowOff>236220</xdr:rowOff>
    </xdr:to>
    <xdr:pic>
      <xdr:nvPicPr>
        <xdr:cNvPr id="31851" name="Picture 4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5720"/>
          <a:ext cx="17678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45720</xdr:rowOff>
    </xdr:from>
    <xdr:to>
      <xdr:col>4</xdr:col>
      <xdr:colOff>144780</xdr:colOff>
      <xdr:row>0</xdr:row>
      <xdr:rowOff>243840</xdr:rowOff>
    </xdr:to>
    <xdr:pic>
      <xdr:nvPicPr>
        <xdr:cNvPr id="32888" name="Picture 2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" y="45720"/>
          <a:ext cx="18516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4</xdr:col>
      <xdr:colOff>236220</xdr:colOff>
      <xdr:row>0</xdr:row>
      <xdr:rowOff>259080</xdr:rowOff>
    </xdr:to>
    <xdr:pic>
      <xdr:nvPicPr>
        <xdr:cNvPr id="33898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8100"/>
          <a:ext cx="20116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0</xdr:row>
      <xdr:rowOff>38100</xdr:rowOff>
    </xdr:from>
    <xdr:to>
      <xdr:col>4</xdr:col>
      <xdr:colOff>38100</xdr:colOff>
      <xdr:row>0</xdr:row>
      <xdr:rowOff>236220</xdr:rowOff>
    </xdr:to>
    <xdr:pic>
      <xdr:nvPicPr>
        <xdr:cNvPr id="34920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" y="38100"/>
          <a:ext cx="182118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38100</xdr:rowOff>
    </xdr:from>
    <xdr:to>
      <xdr:col>4</xdr:col>
      <xdr:colOff>198120</xdr:colOff>
      <xdr:row>0</xdr:row>
      <xdr:rowOff>236220</xdr:rowOff>
    </xdr:to>
    <xdr:pic>
      <xdr:nvPicPr>
        <xdr:cNvPr id="35947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" y="38100"/>
          <a:ext cx="19050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45720</xdr:rowOff>
    </xdr:from>
    <xdr:to>
      <xdr:col>4</xdr:col>
      <xdr:colOff>281940</xdr:colOff>
      <xdr:row>0</xdr:row>
      <xdr:rowOff>243840</xdr:rowOff>
    </xdr:to>
    <xdr:pic>
      <xdr:nvPicPr>
        <xdr:cNvPr id="36970" name="Picture 1" descr="CUPE_text_b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" y="45720"/>
          <a:ext cx="18897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dger@cupe.ca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B59"/>
  <sheetViews>
    <sheetView zoomScaleNormal="100" workbookViewId="0">
      <selection activeCell="H24" sqref="H24"/>
    </sheetView>
  </sheetViews>
  <sheetFormatPr defaultRowHeight="12.75" x14ac:dyDescent="0.2"/>
  <cols>
    <col min="4" max="4" width="15.42578125" customWidth="1"/>
    <col min="5" max="5" width="12.28515625" customWidth="1"/>
    <col min="6" max="6" width="10.42578125" customWidth="1"/>
    <col min="7" max="7" width="19.140625" customWidth="1"/>
    <col min="8" max="8" width="35.42578125" customWidth="1"/>
    <col min="9" max="9" width="22.140625" customWidth="1"/>
  </cols>
  <sheetData>
    <row r="1" spans="1:27" ht="27.75" x14ac:dyDescent="0.4">
      <c r="C1" s="511"/>
      <c r="D1" s="580" t="s">
        <v>183</v>
      </c>
      <c r="E1" s="580"/>
      <c r="F1" s="580"/>
      <c r="G1" s="580"/>
      <c r="H1" s="58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</row>
    <row r="2" spans="1:27" ht="13.5" thickBot="1" x14ac:dyDescent="0.25"/>
    <row r="3" spans="1:27" ht="21" customHeight="1" thickBot="1" x14ac:dyDescent="0.4">
      <c r="A3" s="513" t="s">
        <v>184</v>
      </c>
      <c r="B3" s="494" t="s">
        <v>191</v>
      </c>
      <c r="C3" s="495"/>
      <c r="D3" s="495"/>
      <c r="F3" s="495"/>
      <c r="I3" s="497"/>
    </row>
    <row r="5" spans="1:27" ht="13.5" thickBot="1" x14ac:dyDescent="0.25"/>
    <row r="6" spans="1:27" ht="21" thickBot="1" x14ac:dyDescent="0.35">
      <c r="A6" s="513" t="s">
        <v>185</v>
      </c>
      <c r="B6" s="494" t="s">
        <v>192</v>
      </c>
      <c r="I6" s="497"/>
    </row>
    <row r="8" spans="1:27" ht="13.5" thickBot="1" x14ac:dyDescent="0.25"/>
    <row r="9" spans="1:27" ht="21" thickBot="1" x14ac:dyDescent="0.35">
      <c r="A9" s="513" t="s">
        <v>186</v>
      </c>
      <c r="B9" s="494" t="s">
        <v>193</v>
      </c>
      <c r="I9" s="498"/>
      <c r="J9" s="499" t="s">
        <v>175</v>
      </c>
    </row>
    <row r="11" spans="1:27" ht="18.75" customHeight="1" x14ac:dyDescent="0.3">
      <c r="B11" s="500" t="s">
        <v>175</v>
      </c>
      <c r="C11" s="581" t="s">
        <v>182</v>
      </c>
      <c r="D11" s="581"/>
      <c r="E11" s="581"/>
      <c r="F11" s="581"/>
      <c r="G11" s="581"/>
      <c r="H11" s="581"/>
    </row>
    <row r="12" spans="1:27" ht="13.5" thickBot="1" x14ac:dyDescent="0.25">
      <c r="I12" s="503"/>
      <c r="J12" s="503"/>
      <c r="K12" s="503"/>
      <c r="L12" s="503"/>
      <c r="M12" s="503"/>
      <c r="N12" s="503"/>
      <c r="O12" s="503"/>
      <c r="P12" s="503"/>
      <c r="Q12" s="503"/>
    </row>
    <row r="13" spans="1:27" ht="19.5" thickBot="1" x14ac:dyDescent="0.25">
      <c r="B13" s="590" t="s">
        <v>38</v>
      </c>
      <c r="C13" s="591"/>
      <c r="D13" s="592"/>
      <c r="E13" s="570">
        <v>0</v>
      </c>
      <c r="F13" s="571"/>
      <c r="G13" s="570">
        <v>0</v>
      </c>
      <c r="H13" s="571"/>
      <c r="I13" s="77"/>
      <c r="J13" s="77"/>
      <c r="K13" s="502"/>
      <c r="L13" s="569"/>
      <c r="M13" s="569"/>
      <c r="N13" s="77"/>
      <c r="O13" s="502"/>
      <c r="P13" s="569"/>
      <c r="Q13" s="569"/>
      <c r="R13" s="53"/>
      <c r="S13" s="53"/>
      <c r="T13" s="53"/>
    </row>
    <row r="14" spans="1:27" ht="19.5" thickBot="1" x14ac:dyDescent="0.25">
      <c r="B14" s="585" t="s">
        <v>39</v>
      </c>
      <c r="C14" s="586"/>
      <c r="D14" s="587"/>
      <c r="E14" s="588">
        <v>0</v>
      </c>
      <c r="F14" s="589"/>
      <c r="G14" s="575"/>
      <c r="H14" s="576"/>
      <c r="I14" s="77"/>
      <c r="J14" s="77"/>
      <c r="K14" s="502"/>
      <c r="L14" s="569"/>
      <c r="M14" s="569"/>
      <c r="N14" s="77"/>
      <c r="O14" s="502"/>
      <c r="P14" s="569"/>
      <c r="Q14" s="569"/>
      <c r="R14" s="53"/>
      <c r="S14" s="53"/>
      <c r="T14" s="53"/>
    </row>
    <row r="15" spans="1:27" ht="16.5" thickBot="1" x14ac:dyDescent="0.3">
      <c r="B15" s="582" t="s">
        <v>116</v>
      </c>
      <c r="C15" s="583"/>
      <c r="D15" s="583"/>
      <c r="E15" s="583"/>
      <c r="F15" s="584"/>
      <c r="G15" s="577">
        <v>0</v>
      </c>
      <c r="H15" s="578"/>
      <c r="I15" s="77"/>
      <c r="J15" s="77"/>
      <c r="K15" s="504"/>
      <c r="L15" s="600"/>
      <c r="M15" s="600"/>
      <c r="N15" s="77"/>
      <c r="O15" s="504"/>
      <c r="P15" s="572"/>
      <c r="Q15" s="573"/>
      <c r="R15" s="53"/>
      <c r="S15" s="53"/>
      <c r="T15" s="53"/>
    </row>
    <row r="16" spans="1:27" ht="16.5" thickBot="1" x14ac:dyDescent="0.25">
      <c r="B16" s="505"/>
      <c r="C16" s="506"/>
      <c r="D16" s="506"/>
      <c r="E16" s="506"/>
      <c r="F16" s="506"/>
      <c r="G16" s="506"/>
      <c r="H16" s="507"/>
      <c r="I16" s="77"/>
      <c r="J16" s="77"/>
      <c r="K16" s="504"/>
      <c r="L16" s="574"/>
      <c r="M16" s="574"/>
      <c r="N16" s="77"/>
      <c r="O16" s="504"/>
      <c r="P16" s="579"/>
      <c r="Q16" s="573"/>
      <c r="R16" s="53"/>
      <c r="S16" s="53"/>
      <c r="T16" s="53"/>
    </row>
    <row r="17" spans="1:20" ht="15.75" x14ac:dyDescent="0.2">
      <c r="B17" s="282"/>
      <c r="C17" s="283"/>
      <c r="D17" s="283"/>
      <c r="E17" s="283"/>
      <c r="F17" s="283"/>
      <c r="G17" s="283"/>
      <c r="H17" s="284"/>
      <c r="I17" s="77"/>
      <c r="J17" s="77"/>
      <c r="K17" s="504"/>
      <c r="L17" s="574"/>
      <c r="M17" s="574"/>
      <c r="N17" s="77"/>
      <c r="O17" s="504"/>
      <c r="P17" s="579"/>
      <c r="Q17" s="573"/>
      <c r="R17" s="53"/>
      <c r="S17" s="53"/>
      <c r="T17" s="53"/>
    </row>
    <row r="18" spans="1:20" ht="15.75" x14ac:dyDescent="0.2">
      <c r="B18" s="603" t="s">
        <v>110</v>
      </c>
      <c r="C18" s="604"/>
      <c r="D18" s="604"/>
      <c r="E18" s="604"/>
      <c r="F18" s="604"/>
      <c r="G18" s="605"/>
      <c r="H18" s="606"/>
      <c r="I18" s="77"/>
      <c r="J18" s="77"/>
      <c r="K18" s="504"/>
      <c r="L18" s="574"/>
      <c r="M18" s="574"/>
      <c r="N18" s="77"/>
      <c r="O18" s="504"/>
      <c r="P18" s="579"/>
      <c r="Q18" s="573"/>
      <c r="R18" s="53"/>
      <c r="S18" s="53"/>
      <c r="T18" s="53"/>
    </row>
    <row r="19" spans="1:20" ht="15.75" x14ac:dyDescent="0.2">
      <c r="B19" s="288"/>
      <c r="C19" s="85"/>
      <c r="D19" s="85"/>
      <c r="E19" s="85"/>
      <c r="F19" s="85"/>
      <c r="G19" s="85"/>
      <c r="H19" s="281"/>
      <c r="I19" s="77"/>
      <c r="J19" s="77"/>
      <c r="K19" s="504"/>
      <c r="L19" s="574"/>
      <c r="M19" s="574"/>
      <c r="N19" s="77"/>
      <c r="O19" s="504"/>
      <c r="P19" s="579"/>
      <c r="Q19" s="573"/>
      <c r="R19" s="53"/>
      <c r="S19" s="53"/>
      <c r="T19" s="53"/>
    </row>
    <row r="20" spans="1:20" ht="16.5" thickBot="1" x14ac:dyDescent="0.25">
      <c r="B20" s="601" t="s">
        <v>111</v>
      </c>
      <c r="C20" s="602"/>
      <c r="D20" s="602"/>
      <c r="E20" s="602"/>
      <c r="F20" s="602"/>
      <c r="G20" s="286"/>
      <c r="H20" s="287"/>
      <c r="I20" s="77"/>
      <c r="J20" s="77"/>
      <c r="K20" s="504"/>
      <c r="L20" s="574"/>
      <c r="M20" s="574"/>
      <c r="N20" s="77"/>
      <c r="O20" s="504"/>
      <c r="P20" s="579"/>
      <c r="Q20" s="573"/>
      <c r="R20" s="53"/>
      <c r="S20" s="53"/>
      <c r="T20" s="53"/>
    </row>
    <row r="21" spans="1:20" ht="15.75" x14ac:dyDescent="0.2">
      <c r="B21" s="557"/>
      <c r="C21" s="557"/>
      <c r="D21" s="557"/>
      <c r="E21" s="557"/>
      <c r="F21" s="557"/>
      <c r="G21" s="85"/>
      <c r="H21" s="85"/>
      <c r="I21" s="77"/>
      <c r="J21" s="77"/>
      <c r="K21" s="504"/>
      <c r="L21" s="555"/>
      <c r="M21" s="555"/>
      <c r="N21" s="77"/>
      <c r="O21" s="504"/>
      <c r="P21" s="556"/>
      <c r="Q21" s="554"/>
      <c r="R21" s="53"/>
      <c r="S21" s="53"/>
      <c r="T21" s="53"/>
    </row>
    <row r="22" spans="1:20" ht="24" customHeight="1" thickBot="1" x14ac:dyDescent="0.25">
      <c r="A22" s="540"/>
      <c r="B22" s="558"/>
      <c r="C22" s="540"/>
      <c r="D22" s="540"/>
      <c r="E22" s="540"/>
      <c r="F22" s="540"/>
      <c r="G22" s="540"/>
      <c r="H22" s="540"/>
      <c r="I22" s="541"/>
      <c r="J22" s="541"/>
      <c r="K22" s="541"/>
      <c r="L22" s="541"/>
      <c r="M22" s="541"/>
      <c r="N22" s="503"/>
      <c r="O22" s="503"/>
      <c r="P22" s="503"/>
      <c r="Q22" s="503"/>
    </row>
    <row r="23" spans="1:20" ht="27.75" x14ac:dyDescent="0.4">
      <c r="D23" s="607" t="s">
        <v>187</v>
      </c>
      <c r="E23" s="607"/>
      <c r="F23" s="607"/>
      <c r="G23" s="512"/>
      <c r="H23" s="512"/>
      <c r="I23" s="503"/>
      <c r="J23" s="503"/>
      <c r="K23" s="503"/>
      <c r="L23" s="503"/>
      <c r="M23" s="503"/>
      <c r="N23" s="503"/>
      <c r="O23" s="503"/>
      <c r="P23" s="503"/>
      <c r="Q23" s="503"/>
    </row>
    <row r="24" spans="1:20" x14ac:dyDescent="0.2">
      <c r="I24" s="503"/>
      <c r="J24" s="503"/>
      <c r="K24" s="503"/>
      <c r="L24" s="503"/>
      <c r="M24" s="503"/>
      <c r="N24" s="503"/>
      <c r="O24" s="503"/>
      <c r="P24" s="503"/>
      <c r="Q24" s="503"/>
    </row>
    <row r="25" spans="1:20" ht="18" x14ac:dyDescent="0.25">
      <c r="A25" s="508" t="s">
        <v>188</v>
      </c>
      <c r="B25" s="494" t="s">
        <v>198</v>
      </c>
      <c r="C25" s="494"/>
      <c r="D25" s="494"/>
      <c r="E25" s="494"/>
      <c r="F25" s="496"/>
    </row>
    <row r="27" spans="1:20" x14ac:dyDescent="0.2">
      <c r="B27" s="48" t="s">
        <v>197</v>
      </c>
    </row>
    <row r="29" spans="1:20" ht="18" x14ac:dyDescent="0.25">
      <c r="A29" s="508" t="s">
        <v>189</v>
      </c>
      <c r="B29" s="494" t="s">
        <v>199</v>
      </c>
      <c r="C29" s="494"/>
      <c r="D29" s="494"/>
      <c r="E29" s="494"/>
      <c r="F29" s="496"/>
    </row>
    <row r="31" spans="1:20" x14ac:dyDescent="0.2">
      <c r="B31" s="48" t="s">
        <v>197</v>
      </c>
    </row>
    <row r="32" spans="1:20" x14ac:dyDescent="0.2">
      <c r="B32" s="48"/>
    </row>
    <row r="34" spans="1:16" ht="18" x14ac:dyDescent="0.25">
      <c r="A34" s="508" t="s">
        <v>190</v>
      </c>
      <c r="B34" s="494" t="s">
        <v>202</v>
      </c>
    </row>
    <row r="36" spans="1:16" x14ac:dyDescent="0.2">
      <c r="B36" s="48" t="s">
        <v>176</v>
      </c>
    </row>
    <row r="37" spans="1:16" x14ac:dyDescent="0.2">
      <c r="B37" s="48" t="s">
        <v>181</v>
      </c>
    </row>
    <row r="46" spans="1:16" x14ac:dyDescent="0.2">
      <c r="E46" s="599" t="s">
        <v>179</v>
      </c>
      <c r="F46" s="599"/>
      <c r="G46" s="599" t="s">
        <v>177</v>
      </c>
      <c r="H46" s="599"/>
      <c r="I46" s="599"/>
      <c r="J46" s="599"/>
      <c r="K46" s="599"/>
      <c r="L46" s="542"/>
      <c r="M46" s="542"/>
      <c r="N46" s="542"/>
      <c r="O46" s="542"/>
      <c r="P46" s="542"/>
    </row>
    <row r="47" spans="1:16" x14ac:dyDescent="0.2">
      <c r="E47" s="599" t="s">
        <v>178</v>
      </c>
      <c r="F47" s="599"/>
    </row>
    <row r="49" spans="1:28" ht="13.5" thickBot="1" x14ac:dyDescent="0.25"/>
    <row r="50" spans="1:28" ht="27.75" x14ac:dyDescent="0.4">
      <c r="A50" s="593" t="s">
        <v>195</v>
      </c>
      <c r="B50" s="594"/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5"/>
      <c r="N50" s="514"/>
      <c r="O50" s="514"/>
      <c r="P50" s="514"/>
    </row>
    <row r="51" spans="1:28" ht="30.75" thickBot="1" x14ac:dyDescent="0.45">
      <c r="A51" s="596" t="s">
        <v>180</v>
      </c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  <c r="M51" s="598"/>
      <c r="N51" s="515"/>
      <c r="O51" s="515"/>
      <c r="P51" s="515"/>
    </row>
    <row r="53" spans="1:28" s="501" customFormat="1" ht="27.75" x14ac:dyDescent="0.4">
      <c r="B53" s="510"/>
      <c r="C53" s="510"/>
      <c r="D53" s="510"/>
      <c r="E53" s="510"/>
      <c r="F53" s="510"/>
      <c r="G53" s="510"/>
      <c r="H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</row>
    <row r="54" spans="1:28" s="501" customFormat="1" ht="27.75" x14ac:dyDescent="0.4"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</row>
    <row r="59" spans="1:28" x14ac:dyDescent="0.2">
      <c r="B59" s="509"/>
    </row>
  </sheetData>
  <mergeCells count="35">
    <mergeCell ref="A50:M50"/>
    <mergeCell ref="A51:M51"/>
    <mergeCell ref="E46:F46"/>
    <mergeCell ref="E47:F47"/>
    <mergeCell ref="L15:M15"/>
    <mergeCell ref="L19:M19"/>
    <mergeCell ref="B20:F20"/>
    <mergeCell ref="B18:F18"/>
    <mergeCell ref="G18:H18"/>
    <mergeCell ref="G46:K46"/>
    <mergeCell ref="D23:F23"/>
    <mergeCell ref="D1:H1"/>
    <mergeCell ref="L18:M18"/>
    <mergeCell ref="C11:H11"/>
    <mergeCell ref="B15:F15"/>
    <mergeCell ref="B14:D14"/>
    <mergeCell ref="E14:F14"/>
    <mergeCell ref="B13:D13"/>
    <mergeCell ref="E13:F13"/>
    <mergeCell ref="L20:M20"/>
    <mergeCell ref="P18:Q18"/>
    <mergeCell ref="P20:Q20"/>
    <mergeCell ref="L17:M17"/>
    <mergeCell ref="P17:Q17"/>
    <mergeCell ref="P19:Q19"/>
    <mergeCell ref="P14:Q14"/>
    <mergeCell ref="G13:H13"/>
    <mergeCell ref="P13:Q13"/>
    <mergeCell ref="P15:Q15"/>
    <mergeCell ref="L16:M16"/>
    <mergeCell ref="G14:H14"/>
    <mergeCell ref="G15:H15"/>
    <mergeCell ref="P16:Q16"/>
    <mergeCell ref="L13:M13"/>
    <mergeCell ref="L14:M14"/>
  </mergeCells>
  <phoneticPr fontId="0" type="noConversion"/>
  <dataValidations count="1">
    <dataValidation type="whole" operator="notEqual" allowBlank="1" showErrorMessage="1" errorTitle="Local Number 2nd" error="You need to provide your local number." promptTitle="Local number" sqref="I6 I3">
      <formula1>0</formula1>
    </dataValidation>
  </dataValidations>
  <hyperlinks>
    <hyperlink ref="A51" r:id="rId1" display="ledger@cupe.ca"/>
  </hyperlinks>
  <pageMargins left="0.25" right="0.25" top="0.75" bottom="0.75" header="0.3" footer="0.3"/>
  <pageSetup scale="5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15"/>
  <sheetViews>
    <sheetView showGridLines="0" showZeros="0" topLeftCell="I1" zoomScale="75" zoomScaleNormal="75" workbookViewId="0">
      <pane ySplit="3" topLeftCell="A24" activePane="bottomLeft" state="frozen"/>
      <selection activeCell="L57" sqref="L57:L77"/>
      <selection pane="bottomLeft" activeCell="H34" sqref="H34:V36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64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 t="shared" ref="F4:F35" si="0">SUM(H4:I4)</f>
        <v>0</v>
      </c>
      <c r="G4" s="374">
        <f t="shared" ref="G4:G19" si="1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0"/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0"/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0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0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0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0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0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0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0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0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0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0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0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0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0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0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0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0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0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0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0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0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0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0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0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0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2.5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87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July</v>
      </c>
      <c r="K53" s="837"/>
      <c r="L53" s="66"/>
      <c r="M53" s="630" t="str">
        <f>Jan!M53</f>
        <v>BANK RECONCILIATION</v>
      </c>
      <c r="N53" s="631"/>
      <c r="O53" s="631"/>
      <c r="P53" s="632"/>
      <c r="Q53" s="434" t="str">
        <f>J53</f>
        <v>July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June!J77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July</v>
      </c>
      <c r="I57" s="718"/>
      <c r="J57" s="639" t="str">
        <f>Jan!J57</f>
        <v>Year to Date</v>
      </c>
      <c r="K57" s="893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911" t="str">
        <f>H3</f>
        <v>Dues</v>
      </c>
      <c r="F58" s="912"/>
      <c r="G58" s="912"/>
      <c r="H58" s="835">
        <f>H50</f>
        <v>0</v>
      </c>
      <c r="I58" s="835"/>
      <c r="J58" s="829">
        <f>H58+June!J58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909" t="str">
        <f>I3</f>
        <v>Other</v>
      </c>
      <c r="F59" s="910"/>
      <c r="G59" s="910"/>
      <c r="H59" s="834">
        <f>I50</f>
        <v>0</v>
      </c>
      <c r="I59" s="834"/>
      <c r="J59" s="828">
        <f>H59+June!J59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98" t="str">
        <f>Jan!E60</f>
        <v>Total Income:</v>
      </c>
      <c r="F60" s="899"/>
      <c r="G60" s="9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906" t="str">
        <f>Jan!E61</f>
        <v>EXPENSES</v>
      </c>
      <c r="F61" s="907"/>
      <c r="G61" s="908"/>
      <c r="H61" s="866" t="str">
        <f>C2</f>
        <v>July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911" t="str">
        <f>J3</f>
        <v>CUPE Per Capita</v>
      </c>
      <c r="F62" s="912"/>
      <c r="G62" s="912"/>
      <c r="H62" s="835">
        <f>J50</f>
        <v>0</v>
      </c>
      <c r="I62" s="835"/>
      <c r="J62" s="829">
        <f>H62+June!J62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901" t="str">
        <f>K3</f>
        <v>Affiliation Fees</v>
      </c>
      <c r="F63" s="902"/>
      <c r="G63" s="902"/>
      <c r="H63" s="816">
        <f>K50</f>
        <v>0</v>
      </c>
      <c r="I63" s="816"/>
      <c r="J63" s="823">
        <f>H63+June!J63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901" t="str">
        <f>L3</f>
        <v>Salaries</v>
      </c>
      <c r="F64" s="902"/>
      <c r="G64" s="902"/>
      <c r="H64" s="816">
        <f>L50</f>
        <v>0</v>
      </c>
      <c r="I64" s="816"/>
      <c r="J64" s="823">
        <f>H64+June!J64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901" t="str">
        <f>M3</f>
        <v>Operating Expenses</v>
      </c>
      <c r="F65" s="902"/>
      <c r="G65" s="902"/>
      <c r="H65" s="816">
        <f>M50</f>
        <v>0</v>
      </c>
      <c r="I65" s="816"/>
      <c r="J65" s="823">
        <f>H65+June!J65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901" t="str">
        <f>N3</f>
        <v>Special Purchases</v>
      </c>
      <c r="F66" s="902"/>
      <c r="G66" s="902"/>
      <c r="H66" s="816">
        <f>N50</f>
        <v>0</v>
      </c>
      <c r="I66" s="816"/>
      <c r="J66" s="823">
        <f>H66+June!J66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901" t="str">
        <f>O3</f>
        <v>Executive Expenses</v>
      </c>
      <c r="F67" s="902"/>
      <c r="G67" s="902"/>
      <c r="H67" s="816">
        <f>O50</f>
        <v>0</v>
      </c>
      <c r="I67" s="816"/>
      <c r="J67" s="823">
        <f>H67+June!J67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03" t="str">
        <f>P3</f>
        <v>Bargaining Expenses</v>
      </c>
      <c r="F68" s="904"/>
      <c r="G68" s="905"/>
      <c r="H68" s="816">
        <f>P50</f>
        <v>0</v>
      </c>
      <c r="I68" s="816"/>
      <c r="J68" s="823">
        <f>H68+June!J68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901" t="str">
        <f>Q3</f>
        <v>Grievances/ Arbitration</v>
      </c>
      <c r="F69" s="902"/>
      <c r="G69" s="902"/>
      <c r="H69" s="816">
        <f>Q50</f>
        <v>0</v>
      </c>
      <c r="I69" s="816"/>
      <c r="J69" s="823">
        <f>H69+June!J69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03" t="str">
        <f>R3</f>
        <v>Committee Expenses</v>
      </c>
      <c r="F70" s="904"/>
      <c r="G70" s="905"/>
      <c r="H70" s="816">
        <f>R50</f>
        <v>0</v>
      </c>
      <c r="I70" s="816"/>
      <c r="J70" s="823">
        <f>H70+June!J70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03" t="str">
        <f>S3</f>
        <v>Conventions/ Conferences</v>
      </c>
      <c r="F71" s="904"/>
      <c r="G71" s="905"/>
      <c r="H71" s="816">
        <f>S50</f>
        <v>0</v>
      </c>
      <c r="I71" s="816"/>
      <c r="J71" s="823">
        <f>H71+June!J71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03" t="s">
        <v>105</v>
      </c>
      <c r="F72" s="904"/>
      <c r="G72" s="905"/>
      <c r="H72" s="816">
        <f>T50</f>
        <v>0</v>
      </c>
      <c r="I72" s="816"/>
      <c r="J72" s="823">
        <f>H72+June!J72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03" t="s">
        <v>134</v>
      </c>
      <c r="F73" s="904"/>
      <c r="G73" s="905"/>
      <c r="H73" s="816">
        <f>U50</f>
        <v>0</v>
      </c>
      <c r="I73" s="816"/>
      <c r="J73" s="823">
        <f>H73+June!J73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909" t="s">
        <v>12</v>
      </c>
      <c r="F74" s="910"/>
      <c r="G74" s="910"/>
      <c r="H74" s="834">
        <f>V50</f>
        <v>0</v>
      </c>
      <c r="I74" s="834"/>
      <c r="J74" s="828">
        <f>H74+June!J74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924" t="s">
        <v>116</v>
      </c>
      <c r="F77" s="925"/>
      <c r="G77" s="925"/>
      <c r="H77" s="925"/>
      <c r="I77" s="92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6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6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I99" s="89"/>
      <c r="J99" s="85"/>
      <c r="M99" s="85"/>
      <c r="N99" s="85"/>
      <c r="O99" s="85"/>
      <c r="P99" s="85"/>
    </row>
    <row r="100" spans="1:16" x14ac:dyDescent="0.2">
      <c r="I100" s="89"/>
      <c r="J100" s="89"/>
      <c r="M100" s="85"/>
      <c r="N100" s="85"/>
      <c r="O100" s="85"/>
      <c r="P100" s="85"/>
    </row>
    <row r="101" spans="1:16" ht="15.75" x14ac:dyDescent="0.25">
      <c r="I101" s="85"/>
      <c r="J101" s="89"/>
      <c r="M101" s="88"/>
      <c r="N101" s="88"/>
      <c r="O101" s="88"/>
      <c r="P101" s="85"/>
    </row>
    <row r="102" spans="1:16" ht="15.75" x14ac:dyDescent="0.25">
      <c r="I102" s="88"/>
      <c r="J102" s="89"/>
      <c r="M102" s="85"/>
      <c r="N102" s="85"/>
      <c r="O102" s="85"/>
      <c r="P102" s="85"/>
    </row>
    <row r="103" spans="1:16" ht="15.75" x14ac:dyDescent="0.25">
      <c r="I103" s="91"/>
      <c r="J103" s="85"/>
    </row>
    <row r="104" spans="1:16" ht="15.75" x14ac:dyDescent="0.25">
      <c r="I104" s="88"/>
      <c r="J104" s="85"/>
    </row>
    <row r="105" spans="1:16" x14ac:dyDescent="0.2">
      <c r="I105" s="85"/>
      <c r="J105" s="85"/>
    </row>
    <row r="106" spans="1:16" x14ac:dyDescent="0.2">
      <c r="I106" s="89"/>
      <c r="J106" s="85"/>
    </row>
    <row r="107" spans="1:16" x14ac:dyDescent="0.2">
      <c r="I107" s="89"/>
      <c r="J107" s="85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8:T58"/>
    <mergeCell ref="S64:T64"/>
    <mergeCell ref="S73:T73"/>
    <mergeCell ref="S63:T63"/>
    <mergeCell ref="S78:T78"/>
    <mergeCell ref="S57:T57"/>
    <mergeCell ref="S77:T77"/>
    <mergeCell ref="S75:T75"/>
    <mergeCell ref="S76:T76"/>
    <mergeCell ref="S66:T66"/>
    <mergeCell ref="S59:T59"/>
    <mergeCell ref="S60:T60"/>
    <mergeCell ref="S61:T61"/>
    <mergeCell ref="O59:P59"/>
    <mergeCell ref="R87:T87"/>
    <mergeCell ref="S81:T81"/>
    <mergeCell ref="S82:T82"/>
    <mergeCell ref="S83:T83"/>
    <mergeCell ref="S86:T86"/>
    <mergeCell ref="S65:T65"/>
    <mergeCell ref="N88:P88"/>
    <mergeCell ref="K88:L88"/>
    <mergeCell ref="N89:Q91"/>
    <mergeCell ref="K89:L89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O82:P82"/>
    <mergeCell ref="O80:P80"/>
    <mergeCell ref="J80:K80"/>
    <mergeCell ref="J77:K77"/>
    <mergeCell ref="O60:P60"/>
    <mergeCell ref="O61:P61"/>
    <mergeCell ref="K90:L90"/>
    <mergeCell ref="J61:K61"/>
    <mergeCell ref="O62:P62"/>
    <mergeCell ref="J64:K64"/>
    <mergeCell ref="S62:T62"/>
    <mergeCell ref="J63:K63"/>
    <mergeCell ref="O85:P85"/>
    <mergeCell ref="O86:P86"/>
    <mergeCell ref="O67:P67"/>
    <mergeCell ref="J71:K71"/>
    <mergeCell ref="J67:K67"/>
    <mergeCell ref="S79:T79"/>
    <mergeCell ref="S80:T80"/>
    <mergeCell ref="S67:T67"/>
    <mergeCell ref="S69:T69"/>
    <mergeCell ref="S70:T70"/>
    <mergeCell ref="O63:P63"/>
    <mergeCell ref="J70:K70"/>
    <mergeCell ref="O70:P70"/>
    <mergeCell ref="O71:P71"/>
    <mergeCell ref="O72:P72"/>
    <mergeCell ref="O81:P81"/>
    <mergeCell ref="K94:L94"/>
    <mergeCell ref="A94:E94"/>
    <mergeCell ref="K93:L93"/>
    <mergeCell ref="K91:L91"/>
    <mergeCell ref="I94:J94"/>
    <mergeCell ref="I93:J93"/>
    <mergeCell ref="I91:J91"/>
    <mergeCell ref="K92:L92"/>
    <mergeCell ref="A96:E96"/>
    <mergeCell ref="K95:L95"/>
    <mergeCell ref="A95:E95"/>
    <mergeCell ref="I95:J95"/>
    <mergeCell ref="I96:J96"/>
    <mergeCell ref="K96:L96"/>
    <mergeCell ref="A93:E93"/>
    <mergeCell ref="E76:G76"/>
    <mergeCell ref="E68:G68"/>
    <mergeCell ref="E66:G66"/>
    <mergeCell ref="E64:G64"/>
    <mergeCell ref="E70:G70"/>
    <mergeCell ref="E71:G71"/>
    <mergeCell ref="A91:E91"/>
    <mergeCell ref="E77:I77"/>
    <mergeCell ref="H57:I57"/>
    <mergeCell ref="H73:I73"/>
    <mergeCell ref="H74:I74"/>
    <mergeCell ref="E80:I80"/>
    <mergeCell ref="H84:H85"/>
    <mergeCell ref="I84:J85"/>
    <mergeCell ref="H65:I65"/>
    <mergeCell ref="E59:G59"/>
    <mergeCell ref="E63:G63"/>
    <mergeCell ref="G84:G85"/>
    <mergeCell ref="A84:E85"/>
    <mergeCell ref="F84:F85"/>
    <mergeCell ref="E65:G65"/>
    <mergeCell ref="E74:G74"/>
    <mergeCell ref="E73:G73"/>
    <mergeCell ref="E75:G75"/>
    <mergeCell ref="D48:E48"/>
    <mergeCell ref="E57:G57"/>
    <mergeCell ref="A51:D51"/>
    <mergeCell ref="D37:E37"/>
    <mergeCell ref="D38:E38"/>
    <mergeCell ref="H72:I72"/>
    <mergeCell ref="H64:I64"/>
    <mergeCell ref="H62:I62"/>
    <mergeCell ref="E69:G69"/>
    <mergeCell ref="D40:E40"/>
    <mergeCell ref="D41:E41"/>
    <mergeCell ref="H70:I70"/>
    <mergeCell ref="D50:E50"/>
    <mergeCell ref="H58:I58"/>
    <mergeCell ref="E58:G58"/>
    <mergeCell ref="H68:I68"/>
    <mergeCell ref="H63:I63"/>
    <mergeCell ref="H71:I71"/>
    <mergeCell ref="H67:I67"/>
    <mergeCell ref="E72:G72"/>
    <mergeCell ref="H66:I66"/>
    <mergeCell ref="E67:G67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D39:E39"/>
    <mergeCell ref="H60:I60"/>
    <mergeCell ref="D42:E42"/>
    <mergeCell ref="D43:E43"/>
    <mergeCell ref="D44:E44"/>
    <mergeCell ref="H2:I2"/>
    <mergeCell ref="F51:G51"/>
    <mergeCell ref="D29:E29"/>
    <mergeCell ref="D25:E25"/>
    <mergeCell ref="D26:E26"/>
    <mergeCell ref="F2:G2"/>
    <mergeCell ref="D4:E4"/>
    <mergeCell ref="D33:E33"/>
    <mergeCell ref="D36:E36"/>
    <mergeCell ref="D19:E19"/>
    <mergeCell ref="D3:E3"/>
    <mergeCell ref="D11:E11"/>
    <mergeCell ref="D12:E12"/>
    <mergeCell ref="D17:E17"/>
    <mergeCell ref="D5:E5"/>
    <mergeCell ref="D6:E6"/>
    <mergeCell ref="D7:E7"/>
    <mergeCell ref="D16:E16"/>
    <mergeCell ref="D8:E8"/>
    <mergeCell ref="D9:E9"/>
    <mergeCell ref="D14:E14"/>
    <mergeCell ref="D15:E15"/>
    <mergeCell ref="D10:E10"/>
    <mergeCell ref="D13:E13"/>
    <mergeCell ref="H76:I76"/>
    <mergeCell ref="O64:P64"/>
    <mergeCell ref="O65:P65"/>
    <mergeCell ref="O66:P66"/>
    <mergeCell ref="J74:K74"/>
    <mergeCell ref="J68:K68"/>
    <mergeCell ref="H69:I69"/>
    <mergeCell ref="J73:K73"/>
    <mergeCell ref="H75:I75"/>
    <mergeCell ref="J72:K72"/>
    <mergeCell ref="J66:K66"/>
    <mergeCell ref="J65:K65"/>
    <mergeCell ref="J69:K69"/>
    <mergeCell ref="O74:P74"/>
    <mergeCell ref="O68:P68"/>
    <mergeCell ref="O69:P69"/>
    <mergeCell ref="D27:E27"/>
    <mergeCell ref="D20:E20"/>
    <mergeCell ref="D34:E34"/>
    <mergeCell ref="A61:D61"/>
    <mergeCell ref="E61:G61"/>
    <mergeCell ref="P51:Q51"/>
    <mergeCell ref="H54:I54"/>
    <mergeCell ref="J54:K54"/>
    <mergeCell ref="N51:O51"/>
    <mergeCell ref="J59:K59"/>
    <mergeCell ref="J51:L51"/>
    <mergeCell ref="J58:K58"/>
    <mergeCell ref="J53:K53"/>
    <mergeCell ref="M53:P53"/>
    <mergeCell ref="M54:P54"/>
    <mergeCell ref="H59:I59"/>
    <mergeCell ref="O58:P58"/>
    <mergeCell ref="J57:K57"/>
    <mergeCell ref="J56:K56"/>
    <mergeCell ref="N55:P55"/>
    <mergeCell ref="N56:P56"/>
    <mergeCell ref="O57:P57"/>
    <mergeCell ref="D35:E35"/>
    <mergeCell ref="E54:F54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  <mergeCell ref="D32:E32"/>
    <mergeCell ref="A57:D57"/>
    <mergeCell ref="D21:E21"/>
    <mergeCell ref="J62:K62"/>
    <mergeCell ref="H51:I51"/>
    <mergeCell ref="D18:E18"/>
    <mergeCell ref="D24:E24"/>
    <mergeCell ref="H61:I61"/>
    <mergeCell ref="J60:K60"/>
    <mergeCell ref="D22:E22"/>
    <mergeCell ref="D23:E23"/>
    <mergeCell ref="D30:E30"/>
    <mergeCell ref="D28:E28"/>
    <mergeCell ref="A58:D59"/>
    <mergeCell ref="E62:G62"/>
  </mergeCells>
  <phoneticPr fontId="0" type="noConversion"/>
  <dataValidations disablePrompts="1"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15"/>
  <sheetViews>
    <sheetView showGridLines="0" showZeros="0" topLeftCell="I1" zoomScale="75" zoomScaleNormal="75" workbookViewId="0">
      <pane ySplit="3" topLeftCell="A26" activePane="bottomLeft" state="frozen"/>
      <selection activeCell="L57" sqref="L57:L77"/>
      <selection pane="bottomLeft" activeCell="H34" sqref="H34:V35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86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 t="shared" ref="F4:F35" si="0">SUM(H4:I4)</f>
        <v>0</v>
      </c>
      <c r="G4" s="374">
        <f t="shared" ref="G4:G19" si="1">SUM(J4:V4)</f>
        <v>0</v>
      </c>
      <c r="H4" s="380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>SUM(H6:I6)</f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 t="shared" si="0"/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0"/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>SUM(H11:I11)</f>
        <v>0</v>
      </c>
      <c r="G11" s="374">
        <f t="shared" si="1"/>
        <v>0</v>
      </c>
      <c r="H11" s="395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0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0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0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0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0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0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0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0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0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0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0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0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0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0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0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0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0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0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0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0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0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0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0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0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3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August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August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July!J77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August</v>
      </c>
      <c r="I57" s="718"/>
      <c r="J57" s="639" t="str">
        <f>Jan!J57</f>
        <v>Year to Date</v>
      </c>
      <c r="K57" s="64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07" t="str">
        <f>H3</f>
        <v>Dues</v>
      </c>
      <c r="F58" s="808"/>
      <c r="G58" s="808"/>
      <c r="H58" s="835">
        <f>H50</f>
        <v>0</v>
      </c>
      <c r="I58" s="835"/>
      <c r="J58" s="829">
        <f>H58+July!J58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691" t="str">
        <f>I3</f>
        <v>Other</v>
      </c>
      <c r="F59" s="692"/>
      <c r="G59" s="692"/>
      <c r="H59" s="834">
        <f>I50</f>
        <v>0</v>
      </c>
      <c r="I59" s="834"/>
      <c r="J59" s="828">
        <f>H59+July!J59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698" t="str">
        <f>Jan!E60</f>
        <v>Total Income:</v>
      </c>
      <c r="F60" s="699"/>
      <c r="G60" s="7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717" t="str">
        <f>Jan!E61</f>
        <v>EXPENSES</v>
      </c>
      <c r="F61" s="725"/>
      <c r="G61" s="718"/>
      <c r="H61" s="866" t="str">
        <f>C2</f>
        <v>August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07" t="str">
        <f>J3</f>
        <v>CUPE Per Capita</v>
      </c>
      <c r="F62" s="808"/>
      <c r="G62" s="808"/>
      <c r="H62" s="835">
        <f>J50</f>
        <v>0</v>
      </c>
      <c r="I62" s="835"/>
      <c r="J62" s="829">
        <f>H62+July!J62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703" t="str">
        <f>K3</f>
        <v>Affiliation Fees</v>
      </c>
      <c r="F63" s="704"/>
      <c r="G63" s="704"/>
      <c r="H63" s="816">
        <f>K50</f>
        <v>0</v>
      </c>
      <c r="I63" s="816"/>
      <c r="J63" s="823">
        <f>H63+July!J63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703" t="str">
        <f>L3</f>
        <v>Salaries</v>
      </c>
      <c r="F64" s="704"/>
      <c r="G64" s="704"/>
      <c r="H64" s="816">
        <f>L50</f>
        <v>0</v>
      </c>
      <c r="I64" s="816"/>
      <c r="J64" s="823">
        <f>H64+July!J64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703" t="str">
        <f>M3</f>
        <v>Operating Expenses</v>
      </c>
      <c r="F65" s="704"/>
      <c r="G65" s="704"/>
      <c r="H65" s="816">
        <f>M50</f>
        <v>0</v>
      </c>
      <c r="I65" s="816"/>
      <c r="J65" s="823">
        <f>H65+July!J65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703" t="str">
        <f>N3</f>
        <v>Special Purchases</v>
      </c>
      <c r="F66" s="704"/>
      <c r="G66" s="704"/>
      <c r="H66" s="816">
        <f>N50</f>
        <v>0</v>
      </c>
      <c r="I66" s="816"/>
      <c r="J66" s="823">
        <f>H66+July!J66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703" t="str">
        <f>O3</f>
        <v>Executive Expenses</v>
      </c>
      <c r="F67" s="704"/>
      <c r="G67" s="704"/>
      <c r="H67" s="816">
        <f>O50</f>
        <v>0</v>
      </c>
      <c r="I67" s="816"/>
      <c r="J67" s="823">
        <f>H67+July!J67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32" t="str">
        <f>P3</f>
        <v>Bargaining Expenses</v>
      </c>
      <c r="F68" s="933"/>
      <c r="G68" s="934"/>
      <c r="H68" s="816">
        <f>P50</f>
        <v>0</v>
      </c>
      <c r="I68" s="816"/>
      <c r="J68" s="823">
        <f>H68+July!J68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703" t="str">
        <f>Q3</f>
        <v>Grievances/ Arbitration</v>
      </c>
      <c r="F69" s="704"/>
      <c r="G69" s="704"/>
      <c r="H69" s="816">
        <f>Q50</f>
        <v>0</v>
      </c>
      <c r="I69" s="816"/>
      <c r="J69" s="823">
        <f>H69+July!J69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32" t="str">
        <f>R3</f>
        <v>Committee Expenses</v>
      </c>
      <c r="F70" s="933"/>
      <c r="G70" s="934"/>
      <c r="H70" s="816">
        <f>R50</f>
        <v>0</v>
      </c>
      <c r="I70" s="816"/>
      <c r="J70" s="823">
        <f>H70+July!J70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32" t="str">
        <f>S3</f>
        <v>Conventions/ Conferences</v>
      </c>
      <c r="F71" s="933"/>
      <c r="G71" s="934"/>
      <c r="H71" s="816">
        <f>S50</f>
        <v>0</v>
      </c>
      <c r="I71" s="816"/>
      <c r="J71" s="823">
        <f>H71+July!J71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32" t="s">
        <v>105</v>
      </c>
      <c r="F72" s="933"/>
      <c r="G72" s="934"/>
      <c r="H72" s="816">
        <f>T50</f>
        <v>0</v>
      </c>
      <c r="I72" s="816"/>
      <c r="J72" s="823">
        <f>H72+July!J72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32" t="s">
        <v>134</v>
      </c>
      <c r="F73" s="933"/>
      <c r="G73" s="934"/>
      <c r="H73" s="816">
        <f>U50</f>
        <v>0</v>
      </c>
      <c r="I73" s="816"/>
      <c r="J73" s="823">
        <f>H73+July!J73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691" t="s">
        <v>12</v>
      </c>
      <c r="F74" s="692"/>
      <c r="G74" s="692"/>
      <c r="H74" s="834">
        <f>V50</f>
        <v>0</v>
      </c>
      <c r="I74" s="834"/>
      <c r="J74" s="828">
        <f>H74+July!J74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693" t="str">
        <f>Jan!E75</f>
        <v>Total Expenses:</v>
      </c>
      <c r="F75" s="694"/>
      <c r="G75" s="695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646" t="str">
        <f>Jan!E76</f>
        <v>Surplus (Deficit) for the Period:</v>
      </c>
      <c r="F76" s="647"/>
      <c r="G76" s="648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315"/>
      <c r="O86" s="921"/>
      <c r="P86" s="922"/>
      <c r="Q86" s="86"/>
      <c r="R86" s="316"/>
      <c r="S86" s="923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6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6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x14ac:dyDescent="0.2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 x14ac:dyDescent="0.25">
      <c r="I101" s="85"/>
      <c r="J101" s="89"/>
      <c r="M101" s="88"/>
      <c r="N101" s="88"/>
      <c r="O101" s="88"/>
      <c r="P101" s="85"/>
    </row>
    <row r="102" spans="1:16" ht="15.75" x14ac:dyDescent="0.25">
      <c r="I102" s="88"/>
      <c r="J102" s="89"/>
      <c r="M102" s="85"/>
      <c r="N102" s="85"/>
      <c r="O102" s="85"/>
      <c r="P102" s="85"/>
    </row>
    <row r="103" spans="1:16" ht="15.75" x14ac:dyDescent="0.25">
      <c r="I103" s="91"/>
      <c r="J103" s="85"/>
    </row>
    <row r="104" spans="1:16" ht="15.75" x14ac:dyDescent="0.25">
      <c r="I104" s="88"/>
      <c r="J104" s="85"/>
    </row>
    <row r="105" spans="1:16" x14ac:dyDescent="0.2">
      <c r="I105" s="85"/>
      <c r="J105" s="85"/>
    </row>
    <row r="106" spans="1:16" x14ac:dyDescent="0.2">
      <c r="I106" s="89"/>
      <c r="J106" s="85"/>
    </row>
    <row r="107" spans="1:16" x14ac:dyDescent="0.2">
      <c r="I107" s="89"/>
      <c r="J107" s="85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D31:E31"/>
    <mergeCell ref="D43:E43"/>
    <mergeCell ref="D35:E35"/>
    <mergeCell ref="D32:E32"/>
    <mergeCell ref="D10:E10"/>
    <mergeCell ref="F2:G2"/>
    <mergeCell ref="D4:E4"/>
    <mergeCell ref="D20:E20"/>
    <mergeCell ref="D14:E14"/>
    <mergeCell ref="D17:E17"/>
    <mergeCell ref="D15:E15"/>
    <mergeCell ref="D16:E16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77:T77"/>
    <mergeCell ref="M54:P54"/>
    <mergeCell ref="N51:O51"/>
    <mergeCell ref="O58:P58"/>
    <mergeCell ref="E59:G59"/>
    <mergeCell ref="J54:K54"/>
    <mergeCell ref="H51:I51"/>
    <mergeCell ref="J58:K58"/>
    <mergeCell ref="H54:I54"/>
    <mergeCell ref="J53:K53"/>
    <mergeCell ref="J57:K57"/>
    <mergeCell ref="J51:L51"/>
    <mergeCell ref="E56:I56"/>
    <mergeCell ref="E66:G66"/>
    <mergeCell ref="E67:G67"/>
    <mergeCell ref="H59:I59"/>
    <mergeCell ref="J70:K70"/>
    <mergeCell ref="J64:K64"/>
    <mergeCell ref="H76:I76"/>
    <mergeCell ref="H75:I75"/>
    <mergeCell ref="J72:K72"/>
    <mergeCell ref="S80:T80"/>
    <mergeCell ref="S78:T78"/>
    <mergeCell ref="O59:P59"/>
    <mergeCell ref="J59:K59"/>
    <mergeCell ref="J69:K69"/>
    <mergeCell ref="J66:K66"/>
    <mergeCell ref="H62:I62"/>
    <mergeCell ref="J67:K67"/>
    <mergeCell ref="H64:I64"/>
    <mergeCell ref="H63:I63"/>
    <mergeCell ref="H66:I66"/>
    <mergeCell ref="H67:I67"/>
    <mergeCell ref="J63:K63"/>
    <mergeCell ref="O80:P80"/>
    <mergeCell ref="O77:P77"/>
    <mergeCell ref="O79:P79"/>
    <mergeCell ref="O78:P78"/>
    <mergeCell ref="O76:P76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S81:T81"/>
    <mergeCell ref="S64:T64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S85:T85"/>
    <mergeCell ref="S84:T84"/>
    <mergeCell ref="E76:G76"/>
    <mergeCell ref="E75:G75"/>
    <mergeCell ref="O84:P84"/>
    <mergeCell ref="N88:P88"/>
    <mergeCell ref="O83:P83"/>
    <mergeCell ref="O81:P81"/>
    <mergeCell ref="O82:P82"/>
    <mergeCell ref="O85:P85"/>
    <mergeCell ref="J71:K71"/>
    <mergeCell ref="H74:I74"/>
    <mergeCell ref="J74:K74"/>
    <mergeCell ref="E71:G71"/>
    <mergeCell ref="J73:K73"/>
    <mergeCell ref="E72:G72"/>
    <mergeCell ref="E73:G73"/>
    <mergeCell ref="O75:P75"/>
    <mergeCell ref="O86:P86"/>
    <mergeCell ref="N87:P87"/>
    <mergeCell ref="O73:P73"/>
    <mergeCell ref="O74:P74"/>
    <mergeCell ref="A96:E96"/>
    <mergeCell ref="I91:J91"/>
    <mergeCell ref="I92:J92"/>
    <mergeCell ref="I93:J93"/>
    <mergeCell ref="I94:J94"/>
    <mergeCell ref="A91:E91"/>
    <mergeCell ref="A92:E92"/>
    <mergeCell ref="H84:H85"/>
    <mergeCell ref="A94:E94"/>
    <mergeCell ref="A95:E95"/>
    <mergeCell ref="I96:J96"/>
    <mergeCell ref="A93:E93"/>
    <mergeCell ref="A88:E88"/>
    <mergeCell ref="K95:L95"/>
    <mergeCell ref="E80:I80"/>
    <mergeCell ref="J80:K80"/>
    <mergeCell ref="E82:I82"/>
    <mergeCell ref="A83:L83"/>
    <mergeCell ref="K92:L92"/>
    <mergeCell ref="K84:L85"/>
    <mergeCell ref="I95:J95"/>
    <mergeCell ref="A87:E87"/>
    <mergeCell ref="A89:E89"/>
    <mergeCell ref="A90:E90"/>
    <mergeCell ref="K94:L94"/>
    <mergeCell ref="A84:E85"/>
    <mergeCell ref="K87:L87"/>
    <mergeCell ref="A86:E86"/>
    <mergeCell ref="I86:J86"/>
    <mergeCell ref="K86:L86"/>
    <mergeCell ref="K96:L96"/>
    <mergeCell ref="I88:J88"/>
    <mergeCell ref="F84:F85"/>
    <mergeCell ref="G84:G85"/>
    <mergeCell ref="H2:I2"/>
    <mergeCell ref="D40:E40"/>
    <mergeCell ref="D44:E44"/>
    <mergeCell ref="I84:J85"/>
    <mergeCell ref="K88:L88"/>
    <mergeCell ref="A58:D59"/>
    <mergeCell ref="E58:G58"/>
    <mergeCell ref="D36:E36"/>
    <mergeCell ref="D49:E49"/>
    <mergeCell ref="D45:E45"/>
    <mergeCell ref="D46:E46"/>
    <mergeCell ref="D47:E47"/>
    <mergeCell ref="D37:E37"/>
    <mergeCell ref="D38:E38"/>
    <mergeCell ref="D39:E39"/>
    <mergeCell ref="F51:G51"/>
    <mergeCell ref="J56:K56"/>
    <mergeCell ref="H57:I57"/>
    <mergeCell ref="H58:I58"/>
    <mergeCell ref="E54:F54"/>
    <mergeCell ref="A61:D61"/>
    <mergeCell ref="E61:G61"/>
    <mergeCell ref="O69:P69"/>
    <mergeCell ref="E63:G63"/>
    <mergeCell ref="E64:G64"/>
    <mergeCell ref="E74:G74"/>
    <mergeCell ref="E62:G62"/>
    <mergeCell ref="O64:P64"/>
    <mergeCell ref="O65:P65"/>
    <mergeCell ref="O71:P71"/>
    <mergeCell ref="O72:P72"/>
    <mergeCell ref="O70:P70"/>
    <mergeCell ref="O67:P67"/>
    <mergeCell ref="O68:P68"/>
    <mergeCell ref="H70:I70"/>
    <mergeCell ref="H72:I72"/>
    <mergeCell ref="H73:I73"/>
    <mergeCell ref="H71:I71"/>
    <mergeCell ref="E70:G70"/>
    <mergeCell ref="D34:E34"/>
    <mergeCell ref="D22:E22"/>
    <mergeCell ref="D21:E21"/>
    <mergeCell ref="D27:E27"/>
    <mergeCell ref="D24:E24"/>
    <mergeCell ref="D29:E29"/>
    <mergeCell ref="D23:E23"/>
    <mergeCell ref="A57:D57"/>
    <mergeCell ref="E57:G57"/>
    <mergeCell ref="D50:E50"/>
    <mergeCell ref="A51:D51"/>
    <mergeCell ref="D41:E41"/>
    <mergeCell ref="D42:E42"/>
    <mergeCell ref="E53:I53"/>
    <mergeCell ref="D48:E48"/>
    <mergeCell ref="D33:E33"/>
    <mergeCell ref="D25:E25"/>
    <mergeCell ref="D26:E26"/>
    <mergeCell ref="D28:E28"/>
    <mergeCell ref="D30:E30"/>
    <mergeCell ref="H60:I60"/>
    <mergeCell ref="J61:K61"/>
    <mergeCell ref="J60:K60"/>
    <mergeCell ref="J62:K62"/>
    <mergeCell ref="E60:G60"/>
    <mergeCell ref="H61:I61"/>
    <mergeCell ref="E69:G69"/>
    <mergeCell ref="H68:I68"/>
    <mergeCell ref="E65:G65"/>
    <mergeCell ref="H65:I65"/>
    <mergeCell ref="H69:I69"/>
    <mergeCell ref="E68:G68"/>
    <mergeCell ref="J68:K68"/>
    <mergeCell ref="J65:K65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O61:P61"/>
    <mergeCell ref="Q92:Q93"/>
    <mergeCell ref="I89:J89"/>
    <mergeCell ref="K89:L89"/>
    <mergeCell ref="I90:J90"/>
    <mergeCell ref="K90:L90"/>
    <mergeCell ref="K93:L93"/>
    <mergeCell ref="K91:L91"/>
    <mergeCell ref="N89:Q91"/>
    <mergeCell ref="I87:J87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115"/>
  <sheetViews>
    <sheetView showGridLines="0" showZeros="0" topLeftCell="I1" zoomScale="75" zoomScaleNormal="75" workbookViewId="0">
      <pane ySplit="3" topLeftCell="A53" activePane="bottomLeft" state="frozen"/>
      <selection activeCell="L57" sqref="L57:L77"/>
      <selection pane="bottomLeft" activeCell="J64" sqref="J64:K64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87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>SUM(H4:I4)</f>
        <v>0</v>
      </c>
      <c r="G4" s="374">
        <f t="shared" ref="G4:G19" si="0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>SUM(H5:I5)</f>
        <v>0</v>
      </c>
      <c r="G5" s="374">
        <f t="shared" si="0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>SUM(H6:I6)</f>
        <v>0</v>
      </c>
      <c r="G6" s="374">
        <f t="shared" si="0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0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ref="F8:F35" si="1">SUM(H8:I8)</f>
        <v>0</v>
      </c>
      <c r="G8" s="374">
        <f t="shared" si="0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1"/>
        <v>0</v>
      </c>
      <c r="G9" s="374">
        <f t="shared" si="0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1"/>
        <v>0</v>
      </c>
      <c r="G10" s="374">
        <f t="shared" si="0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1"/>
        <v>0</v>
      </c>
      <c r="G11" s="374">
        <f t="shared" si="0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1"/>
        <v>0</v>
      </c>
      <c r="G12" s="374">
        <f t="shared" si="0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1"/>
        <v>0</v>
      </c>
      <c r="G13" s="374">
        <f t="shared" si="0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1"/>
        <v>0</v>
      </c>
      <c r="G14" s="374">
        <f t="shared" si="0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>SUM(H15:I15)</f>
        <v>0</v>
      </c>
      <c r="G15" s="374">
        <f t="shared" si="0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1"/>
        <v>0</v>
      </c>
      <c r="G16" s="374">
        <f t="shared" si="0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1"/>
        <v>0</v>
      </c>
      <c r="G17" s="374">
        <f t="shared" si="0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1"/>
        <v>0</v>
      </c>
      <c r="G18" s="374">
        <f t="shared" si="0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1"/>
        <v>0</v>
      </c>
      <c r="G19" s="374">
        <f t="shared" si="0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1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1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1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1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1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1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1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1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1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1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1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1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1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1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1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1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3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September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September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Aug!J77</f>
        <v>0</v>
      </c>
      <c r="K56" s="636"/>
      <c r="L56" s="66"/>
      <c r="M56" s="78" t="str">
        <f>Jan!M56</f>
        <v>Deduct</v>
      </c>
      <c r="N56" s="752" t="s">
        <v>126</v>
      </c>
      <c r="O56" s="753"/>
      <c r="P56" s="754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906" t="str">
        <f>Jan!E57</f>
        <v>INCOME</v>
      </c>
      <c r="F57" s="907"/>
      <c r="G57" s="908"/>
      <c r="H57" s="906" t="str">
        <f>C2</f>
        <v>September</v>
      </c>
      <c r="I57" s="908"/>
      <c r="J57" s="936" t="str">
        <f>Jan!J57</f>
        <v>Year to Date</v>
      </c>
      <c r="K57" s="937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911" t="str">
        <f>H3</f>
        <v>Dues</v>
      </c>
      <c r="F58" s="912"/>
      <c r="G58" s="912"/>
      <c r="H58" s="835">
        <f>H50</f>
        <v>0</v>
      </c>
      <c r="I58" s="835"/>
      <c r="J58" s="829">
        <f>H58+Aug!J58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909" t="str">
        <f>I3</f>
        <v>Other</v>
      </c>
      <c r="F59" s="910"/>
      <c r="G59" s="910"/>
      <c r="H59" s="834">
        <f>I50</f>
        <v>0</v>
      </c>
      <c r="I59" s="834"/>
      <c r="J59" s="828">
        <f>H59+Aug!J59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98" t="str">
        <f>Jan!E60</f>
        <v>Total Income:</v>
      </c>
      <c r="F60" s="899"/>
      <c r="G60" s="9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906" t="str">
        <f>Jan!E61</f>
        <v>EXPENSES</v>
      </c>
      <c r="F61" s="907"/>
      <c r="G61" s="908"/>
      <c r="H61" s="866" t="str">
        <f>C2</f>
        <v>September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911" t="str">
        <f>J3</f>
        <v>CUPE Per Capita</v>
      </c>
      <c r="F62" s="912"/>
      <c r="G62" s="912"/>
      <c r="H62" s="835">
        <f>J50</f>
        <v>0</v>
      </c>
      <c r="I62" s="835"/>
      <c r="J62" s="829">
        <f>H62+Aug!J62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901" t="str">
        <f>K3</f>
        <v>Affiliation Fees</v>
      </c>
      <c r="F63" s="902"/>
      <c r="G63" s="902"/>
      <c r="H63" s="816">
        <f>K50</f>
        <v>0</v>
      </c>
      <c r="I63" s="816"/>
      <c r="J63" s="823">
        <f>H63+Aug!J63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901" t="str">
        <f>L3</f>
        <v>Salaries</v>
      </c>
      <c r="F64" s="902"/>
      <c r="G64" s="902"/>
      <c r="H64" s="816">
        <f>L50</f>
        <v>0</v>
      </c>
      <c r="I64" s="816"/>
      <c r="J64" s="823">
        <f>H64+Aug!J64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901" t="str">
        <f>M3</f>
        <v>Operating Expenses</v>
      </c>
      <c r="F65" s="902"/>
      <c r="G65" s="902"/>
      <c r="H65" s="816">
        <f>M50</f>
        <v>0</v>
      </c>
      <c r="I65" s="816"/>
      <c r="J65" s="823">
        <f>H65+Aug!J65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901" t="str">
        <f>N3</f>
        <v>Special Purchases</v>
      </c>
      <c r="F66" s="902"/>
      <c r="G66" s="902"/>
      <c r="H66" s="816">
        <f>N50</f>
        <v>0</v>
      </c>
      <c r="I66" s="816"/>
      <c r="J66" s="823">
        <f>H66+Aug!J66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901" t="str">
        <f>O3</f>
        <v>Executive Expenses</v>
      </c>
      <c r="F67" s="902"/>
      <c r="G67" s="902"/>
      <c r="H67" s="816">
        <f>O50</f>
        <v>0</v>
      </c>
      <c r="I67" s="816"/>
      <c r="J67" s="823">
        <f>H67+Aug!J67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03" t="str">
        <f>P3</f>
        <v>Bargaining Expenses</v>
      </c>
      <c r="F68" s="904"/>
      <c r="G68" s="905"/>
      <c r="H68" s="816">
        <f>P50</f>
        <v>0</v>
      </c>
      <c r="I68" s="816"/>
      <c r="J68" s="823">
        <f>H68+Aug!J68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901" t="str">
        <f>Q3</f>
        <v>Grievances/ Arbitration</v>
      </c>
      <c r="F69" s="902"/>
      <c r="G69" s="902"/>
      <c r="H69" s="816">
        <f>Q50</f>
        <v>0</v>
      </c>
      <c r="I69" s="816"/>
      <c r="J69" s="823">
        <f>H69+Aug!J69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03" t="str">
        <f>R3</f>
        <v>Committee Expenses</v>
      </c>
      <c r="F70" s="904"/>
      <c r="G70" s="905"/>
      <c r="H70" s="816">
        <f>R50</f>
        <v>0</v>
      </c>
      <c r="I70" s="816"/>
      <c r="J70" s="823">
        <f>H70+Aug!J70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03" t="str">
        <f>S3</f>
        <v>Conventions/ Conferences</v>
      </c>
      <c r="F71" s="904"/>
      <c r="G71" s="905"/>
      <c r="H71" s="816">
        <f>S50</f>
        <v>0</v>
      </c>
      <c r="I71" s="816"/>
      <c r="J71" s="823">
        <f>H71+Aug!J71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03" t="s">
        <v>105</v>
      </c>
      <c r="F72" s="904"/>
      <c r="G72" s="905"/>
      <c r="H72" s="816">
        <f>T50</f>
        <v>0</v>
      </c>
      <c r="I72" s="816"/>
      <c r="J72" s="823">
        <f>H72+Aug!J72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03" t="s">
        <v>134</v>
      </c>
      <c r="F73" s="904"/>
      <c r="G73" s="905"/>
      <c r="H73" s="816">
        <f>U50</f>
        <v>0</v>
      </c>
      <c r="I73" s="816"/>
      <c r="J73" s="823">
        <f>H73+Aug!J73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909" t="s">
        <v>12</v>
      </c>
      <c r="F74" s="910"/>
      <c r="G74" s="910"/>
      <c r="H74" s="834">
        <f>V50</f>
        <v>0</v>
      </c>
      <c r="I74" s="834"/>
      <c r="J74" s="828">
        <f>H74+Aug!J74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6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6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x14ac:dyDescent="0.2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 x14ac:dyDescent="0.2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 x14ac:dyDescent="0.2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6" ht="15.75" x14ac:dyDescent="0.2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6" ht="15.75" x14ac:dyDescent="0.2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6" x14ac:dyDescent="0.2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6" x14ac:dyDescent="0.2">
      <c r="A106" s="68"/>
      <c r="B106" s="77"/>
      <c r="C106" s="77"/>
      <c r="D106" s="77"/>
      <c r="E106" s="77"/>
      <c r="F106" s="77"/>
      <c r="G106" s="77"/>
      <c r="H106" s="77"/>
      <c r="I106" s="304"/>
      <c r="J106" s="77"/>
      <c r="K106" s="77"/>
      <c r="L106" s="77"/>
    </row>
    <row r="107" spans="1:16" x14ac:dyDescent="0.2">
      <c r="A107" s="68"/>
      <c r="B107" s="77"/>
      <c r="C107" s="77"/>
      <c r="D107" s="77"/>
      <c r="E107" s="77"/>
      <c r="F107" s="77"/>
      <c r="G107" s="77"/>
      <c r="H107" s="77"/>
      <c r="I107" s="304"/>
      <c r="J107" s="77"/>
      <c r="K107" s="77"/>
      <c r="L107" s="77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8:T58"/>
    <mergeCell ref="S64:T64"/>
    <mergeCell ref="S73:T73"/>
    <mergeCell ref="S63:T63"/>
    <mergeCell ref="S78:T78"/>
    <mergeCell ref="S57:T57"/>
    <mergeCell ref="S77:T77"/>
    <mergeCell ref="S75:T75"/>
    <mergeCell ref="S76:T76"/>
    <mergeCell ref="S66:T66"/>
    <mergeCell ref="S59:T59"/>
    <mergeCell ref="S60:T60"/>
    <mergeCell ref="S61:T61"/>
    <mergeCell ref="O59:P59"/>
    <mergeCell ref="R87:T87"/>
    <mergeCell ref="S81:T81"/>
    <mergeCell ref="S82:T82"/>
    <mergeCell ref="S83:T83"/>
    <mergeCell ref="S86:T86"/>
    <mergeCell ref="S65:T65"/>
    <mergeCell ref="N88:P88"/>
    <mergeCell ref="K88:L88"/>
    <mergeCell ref="N89:Q91"/>
    <mergeCell ref="K89:L89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O82:P82"/>
    <mergeCell ref="O80:P80"/>
    <mergeCell ref="J80:K80"/>
    <mergeCell ref="J77:K77"/>
    <mergeCell ref="O60:P60"/>
    <mergeCell ref="O61:P61"/>
    <mergeCell ref="K90:L90"/>
    <mergeCell ref="J61:K61"/>
    <mergeCell ref="O62:P62"/>
    <mergeCell ref="J64:K64"/>
    <mergeCell ref="S62:T62"/>
    <mergeCell ref="J63:K63"/>
    <mergeCell ref="O85:P85"/>
    <mergeCell ref="O86:P86"/>
    <mergeCell ref="O67:P67"/>
    <mergeCell ref="J71:K71"/>
    <mergeCell ref="J67:K67"/>
    <mergeCell ref="S79:T79"/>
    <mergeCell ref="S80:T80"/>
    <mergeCell ref="S67:T67"/>
    <mergeCell ref="S69:T69"/>
    <mergeCell ref="S70:T70"/>
    <mergeCell ref="O63:P63"/>
    <mergeCell ref="J70:K70"/>
    <mergeCell ref="O70:P70"/>
    <mergeCell ref="O71:P71"/>
    <mergeCell ref="O72:P72"/>
    <mergeCell ref="O81:P81"/>
    <mergeCell ref="K94:L94"/>
    <mergeCell ref="A94:E94"/>
    <mergeCell ref="K93:L93"/>
    <mergeCell ref="K91:L91"/>
    <mergeCell ref="I94:J94"/>
    <mergeCell ref="I93:J93"/>
    <mergeCell ref="I91:J91"/>
    <mergeCell ref="K92:L92"/>
    <mergeCell ref="A96:E96"/>
    <mergeCell ref="K95:L95"/>
    <mergeCell ref="A95:E95"/>
    <mergeCell ref="I95:J95"/>
    <mergeCell ref="I96:J96"/>
    <mergeCell ref="K96:L96"/>
    <mergeCell ref="A93:E93"/>
    <mergeCell ref="E76:G76"/>
    <mergeCell ref="E68:G68"/>
    <mergeCell ref="E66:G66"/>
    <mergeCell ref="E64:G64"/>
    <mergeCell ref="E70:G70"/>
    <mergeCell ref="E71:G71"/>
    <mergeCell ref="A91:E91"/>
    <mergeCell ref="E77:I77"/>
    <mergeCell ref="H57:I57"/>
    <mergeCell ref="H73:I73"/>
    <mergeCell ref="H74:I74"/>
    <mergeCell ref="E80:I80"/>
    <mergeCell ref="H84:H85"/>
    <mergeCell ref="I84:J85"/>
    <mergeCell ref="H65:I65"/>
    <mergeCell ref="E59:G59"/>
    <mergeCell ref="E63:G63"/>
    <mergeCell ref="G84:G85"/>
    <mergeCell ref="A84:E85"/>
    <mergeCell ref="F84:F85"/>
    <mergeCell ref="E65:G65"/>
    <mergeCell ref="E74:G74"/>
    <mergeCell ref="E73:G73"/>
    <mergeCell ref="E75:G75"/>
    <mergeCell ref="D48:E48"/>
    <mergeCell ref="E57:G57"/>
    <mergeCell ref="A51:D51"/>
    <mergeCell ref="D37:E37"/>
    <mergeCell ref="D38:E38"/>
    <mergeCell ref="H72:I72"/>
    <mergeCell ref="H64:I64"/>
    <mergeCell ref="H62:I62"/>
    <mergeCell ref="E69:G69"/>
    <mergeCell ref="D40:E40"/>
    <mergeCell ref="D41:E41"/>
    <mergeCell ref="H70:I70"/>
    <mergeCell ref="D50:E50"/>
    <mergeCell ref="H58:I58"/>
    <mergeCell ref="E58:G58"/>
    <mergeCell ref="H68:I68"/>
    <mergeCell ref="H63:I63"/>
    <mergeCell ref="H71:I71"/>
    <mergeCell ref="H67:I67"/>
    <mergeCell ref="E72:G72"/>
    <mergeCell ref="H66:I66"/>
    <mergeCell ref="E67:G67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D39:E39"/>
    <mergeCell ref="H60:I60"/>
    <mergeCell ref="D42:E42"/>
    <mergeCell ref="D43:E43"/>
    <mergeCell ref="D44:E44"/>
    <mergeCell ref="H2:I2"/>
    <mergeCell ref="F51:G51"/>
    <mergeCell ref="D29:E29"/>
    <mergeCell ref="D25:E25"/>
    <mergeCell ref="D26:E26"/>
    <mergeCell ref="F2:G2"/>
    <mergeCell ref="D4:E4"/>
    <mergeCell ref="D33:E33"/>
    <mergeCell ref="D36:E36"/>
    <mergeCell ref="D19:E19"/>
    <mergeCell ref="D3:E3"/>
    <mergeCell ref="D11:E11"/>
    <mergeCell ref="D12:E12"/>
    <mergeCell ref="D17:E17"/>
    <mergeCell ref="D5:E5"/>
    <mergeCell ref="D6:E6"/>
    <mergeCell ref="D7:E7"/>
    <mergeCell ref="D16:E16"/>
    <mergeCell ref="D8:E8"/>
    <mergeCell ref="D9:E9"/>
    <mergeCell ref="D14:E14"/>
    <mergeCell ref="D15:E15"/>
    <mergeCell ref="D10:E10"/>
    <mergeCell ref="D13:E13"/>
    <mergeCell ref="H76:I76"/>
    <mergeCell ref="O64:P64"/>
    <mergeCell ref="O65:P65"/>
    <mergeCell ref="O66:P66"/>
    <mergeCell ref="J74:K74"/>
    <mergeCell ref="J68:K68"/>
    <mergeCell ref="H69:I69"/>
    <mergeCell ref="J73:K73"/>
    <mergeCell ref="H75:I75"/>
    <mergeCell ref="J72:K72"/>
    <mergeCell ref="J66:K66"/>
    <mergeCell ref="J65:K65"/>
    <mergeCell ref="J69:K69"/>
    <mergeCell ref="O74:P74"/>
    <mergeCell ref="O68:P68"/>
    <mergeCell ref="O69:P69"/>
    <mergeCell ref="D27:E27"/>
    <mergeCell ref="D20:E20"/>
    <mergeCell ref="D34:E34"/>
    <mergeCell ref="A61:D61"/>
    <mergeCell ref="E61:G61"/>
    <mergeCell ref="P51:Q51"/>
    <mergeCell ref="H54:I54"/>
    <mergeCell ref="J54:K54"/>
    <mergeCell ref="N51:O51"/>
    <mergeCell ref="J59:K59"/>
    <mergeCell ref="J51:L51"/>
    <mergeCell ref="J58:K58"/>
    <mergeCell ref="J53:K53"/>
    <mergeCell ref="M53:P53"/>
    <mergeCell ref="M54:P54"/>
    <mergeCell ref="H59:I59"/>
    <mergeCell ref="O58:P58"/>
    <mergeCell ref="J57:K57"/>
    <mergeCell ref="J56:K56"/>
    <mergeCell ref="N55:P55"/>
    <mergeCell ref="N56:P56"/>
    <mergeCell ref="O57:P57"/>
    <mergeCell ref="D35:E35"/>
    <mergeCell ref="E54:F54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  <mergeCell ref="D32:E32"/>
    <mergeCell ref="A57:D57"/>
    <mergeCell ref="D21:E21"/>
    <mergeCell ref="J62:K62"/>
    <mergeCell ref="H51:I51"/>
    <mergeCell ref="D18:E18"/>
    <mergeCell ref="D24:E24"/>
    <mergeCell ref="H61:I61"/>
    <mergeCell ref="J60:K60"/>
    <mergeCell ref="D22:E22"/>
    <mergeCell ref="D23:E23"/>
    <mergeCell ref="D30:E30"/>
    <mergeCell ref="D28:E28"/>
    <mergeCell ref="A58:D59"/>
    <mergeCell ref="E62:G62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9" right="0.196850393700787" top="0.118110236220472" bottom="0.118110236220472" header="0.118110236220472" footer="0.118110236220472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115"/>
  <sheetViews>
    <sheetView showGridLines="0" showZeros="0" topLeftCell="I1" zoomScale="75" zoomScaleNormal="75" workbookViewId="0">
      <pane ySplit="3" topLeftCell="A21" activePane="bottomLeft" state="frozen"/>
      <selection activeCell="L57" sqref="L57:L77"/>
      <selection pane="bottomLeft" activeCell="H34" sqref="H34:V35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88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>SUM(H4:I4)</f>
        <v>0</v>
      </c>
      <c r="G4" s="374">
        <f t="shared" ref="G4:G19" si="0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>SUM(H5:I5)</f>
        <v>0</v>
      </c>
      <c r="G5" s="374">
        <f t="shared" si="0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>SUM(H6:I6)</f>
        <v>0</v>
      </c>
      <c r="G6" s="374">
        <f t="shared" si="0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0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ref="F8:F35" si="1">SUM(H8:I8)</f>
        <v>0</v>
      </c>
      <c r="G8" s="374">
        <f t="shared" si="0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1"/>
        <v>0</v>
      </c>
      <c r="G9" s="374">
        <f t="shared" si="0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1"/>
        <v>0</v>
      </c>
      <c r="G10" s="374">
        <f t="shared" si="0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1"/>
        <v>0</v>
      </c>
      <c r="G11" s="374">
        <f t="shared" si="0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1"/>
        <v>0</v>
      </c>
      <c r="G12" s="374">
        <f t="shared" si="0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>SUM(H13:I13)</f>
        <v>0</v>
      </c>
      <c r="G13" s="374">
        <f t="shared" si="0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1"/>
        <v>0</v>
      </c>
      <c r="G14" s="374">
        <f t="shared" si="0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1"/>
        <v>0</v>
      </c>
      <c r="G15" s="374">
        <f t="shared" si="0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1"/>
        <v>0</v>
      </c>
      <c r="G16" s="374">
        <f t="shared" si="0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1"/>
        <v>0</v>
      </c>
      <c r="G17" s="374">
        <f t="shared" si="0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1"/>
        <v>0</v>
      </c>
      <c r="G18" s="374">
        <f t="shared" si="0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1"/>
        <v>0</v>
      </c>
      <c r="G19" s="374">
        <f t="shared" si="0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1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1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1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1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1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1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1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1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1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1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1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1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1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1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1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1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3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938" t="str">
        <f>C2</f>
        <v>October</v>
      </c>
      <c r="K53" s="939"/>
      <c r="L53" s="66"/>
      <c r="M53" s="630" t="str">
        <f>Jan!M53</f>
        <v>BANK RECONCILIATION</v>
      </c>
      <c r="N53" s="631"/>
      <c r="O53" s="631"/>
      <c r="P53" s="632"/>
      <c r="Q53" s="433" t="str">
        <f>J53</f>
        <v>October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Sept!J77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October</v>
      </c>
      <c r="I57" s="718"/>
      <c r="J57" s="639" t="str">
        <f>Jan!J57</f>
        <v>Year to Date</v>
      </c>
      <c r="K57" s="64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07" t="str">
        <f>H3</f>
        <v>Dues</v>
      </c>
      <c r="F58" s="808"/>
      <c r="G58" s="808"/>
      <c r="H58" s="835">
        <f>H50</f>
        <v>0</v>
      </c>
      <c r="I58" s="835"/>
      <c r="J58" s="829">
        <f>H58+Sept!J58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691" t="str">
        <f>I3</f>
        <v>Other</v>
      </c>
      <c r="F59" s="692"/>
      <c r="G59" s="692"/>
      <c r="H59" s="834">
        <f>I50</f>
        <v>0</v>
      </c>
      <c r="I59" s="834"/>
      <c r="J59" s="828">
        <f>H59+Sept!J59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698" t="str">
        <f>Jan!E60</f>
        <v>Total Income:</v>
      </c>
      <c r="F60" s="699"/>
      <c r="G60" s="7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717" t="str">
        <f>Jan!E61</f>
        <v>EXPENSES</v>
      </c>
      <c r="F61" s="725"/>
      <c r="G61" s="718"/>
      <c r="H61" s="866" t="str">
        <f>C2</f>
        <v>October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07" t="str">
        <f>J3</f>
        <v>CUPE Per Capita</v>
      </c>
      <c r="F62" s="808"/>
      <c r="G62" s="808"/>
      <c r="H62" s="835">
        <f>J50</f>
        <v>0</v>
      </c>
      <c r="I62" s="835"/>
      <c r="J62" s="829">
        <f>H62+Sept!J62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703" t="str">
        <f>K3</f>
        <v>Affiliation Fees</v>
      </c>
      <c r="F63" s="704"/>
      <c r="G63" s="704"/>
      <c r="H63" s="816">
        <f>K50</f>
        <v>0</v>
      </c>
      <c r="I63" s="816"/>
      <c r="J63" s="823">
        <f>H63+Sept!J63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703" t="str">
        <f>L3</f>
        <v>Salaries</v>
      </c>
      <c r="F64" s="704"/>
      <c r="G64" s="704"/>
      <c r="H64" s="816">
        <f>L50</f>
        <v>0</v>
      </c>
      <c r="I64" s="816"/>
      <c r="J64" s="823">
        <f>H64+Sept!J64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703" t="str">
        <f>M3</f>
        <v>Operating Expenses</v>
      </c>
      <c r="F65" s="704"/>
      <c r="G65" s="704"/>
      <c r="H65" s="816">
        <f>M50</f>
        <v>0</v>
      </c>
      <c r="I65" s="816"/>
      <c r="J65" s="823">
        <f>H65+Sept!J65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703" t="str">
        <f>N3</f>
        <v>Special Purchases</v>
      </c>
      <c r="F66" s="704"/>
      <c r="G66" s="704"/>
      <c r="H66" s="816">
        <f>N50</f>
        <v>0</v>
      </c>
      <c r="I66" s="816"/>
      <c r="J66" s="823">
        <f>H66+Sept!J66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703" t="str">
        <f>O3</f>
        <v>Executive Expenses</v>
      </c>
      <c r="F67" s="704"/>
      <c r="G67" s="704"/>
      <c r="H67" s="816">
        <f>O50</f>
        <v>0</v>
      </c>
      <c r="I67" s="816"/>
      <c r="J67" s="823">
        <f>H67+Sept!J67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32" t="str">
        <f>P3</f>
        <v>Bargaining Expenses</v>
      </c>
      <c r="F68" s="933"/>
      <c r="G68" s="934"/>
      <c r="H68" s="816">
        <f>P50</f>
        <v>0</v>
      </c>
      <c r="I68" s="816"/>
      <c r="J68" s="823">
        <f>H68+Sept!J68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703" t="str">
        <f>Q3</f>
        <v>Grievances/ Arbitration</v>
      </c>
      <c r="F69" s="704"/>
      <c r="G69" s="704"/>
      <c r="H69" s="816">
        <f>Q50</f>
        <v>0</v>
      </c>
      <c r="I69" s="816"/>
      <c r="J69" s="823">
        <f>H69+Sept!J69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32" t="str">
        <f>R3</f>
        <v>Committee Expenses</v>
      </c>
      <c r="F70" s="933"/>
      <c r="G70" s="934"/>
      <c r="H70" s="816">
        <f>R50</f>
        <v>0</v>
      </c>
      <c r="I70" s="816"/>
      <c r="J70" s="823">
        <f>H70+Sept!J70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32" t="str">
        <f>S3</f>
        <v>Conventions/ Conferences</v>
      </c>
      <c r="F71" s="933"/>
      <c r="G71" s="934"/>
      <c r="H71" s="816">
        <f>S50</f>
        <v>0</v>
      </c>
      <c r="I71" s="816"/>
      <c r="J71" s="823">
        <f>H71+Sept!J71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32" t="s">
        <v>105</v>
      </c>
      <c r="F72" s="933"/>
      <c r="G72" s="934"/>
      <c r="H72" s="816">
        <f>T50</f>
        <v>0</v>
      </c>
      <c r="I72" s="816"/>
      <c r="J72" s="823">
        <f>H72+Sept!J72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32" t="s">
        <v>134</v>
      </c>
      <c r="F73" s="933"/>
      <c r="G73" s="934"/>
      <c r="H73" s="816">
        <f>U50</f>
        <v>0</v>
      </c>
      <c r="I73" s="816"/>
      <c r="J73" s="823">
        <f>H73+Sept!J73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691" t="s">
        <v>12</v>
      </c>
      <c r="F74" s="692"/>
      <c r="G74" s="692"/>
      <c r="H74" s="834">
        <f>V50</f>
        <v>0</v>
      </c>
      <c r="I74" s="834"/>
      <c r="J74" s="828">
        <f>H74+Sept!J74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693" t="str">
        <f>Jan!E75</f>
        <v>Total Expenses:</v>
      </c>
      <c r="F75" s="694"/>
      <c r="G75" s="695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646" t="str">
        <f>Jan!E76</f>
        <v>Surplus (Deficit) for the Period:</v>
      </c>
      <c r="F76" s="647"/>
      <c r="G76" s="648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6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6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x14ac:dyDescent="0.2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 x14ac:dyDescent="0.2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 x14ac:dyDescent="0.2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6" ht="15.75" x14ac:dyDescent="0.2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6" ht="15.75" x14ac:dyDescent="0.2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6" x14ac:dyDescent="0.2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6" x14ac:dyDescent="0.2">
      <c r="A106" s="68"/>
      <c r="B106" s="77"/>
      <c r="C106" s="77"/>
      <c r="D106" s="77"/>
      <c r="E106" s="77"/>
      <c r="F106" s="77"/>
      <c r="G106" s="77"/>
      <c r="H106" s="77"/>
      <c r="I106" s="304"/>
      <c r="J106" s="77"/>
      <c r="K106" s="77"/>
      <c r="L106" s="77"/>
    </row>
    <row r="107" spans="1:16" x14ac:dyDescent="0.2">
      <c r="A107" s="68"/>
      <c r="B107" s="77"/>
      <c r="C107" s="77"/>
      <c r="D107" s="77"/>
      <c r="E107" s="77"/>
      <c r="F107" s="77"/>
      <c r="G107" s="77"/>
      <c r="H107" s="77"/>
      <c r="I107" s="304"/>
      <c r="J107" s="77"/>
      <c r="K107" s="77"/>
      <c r="L107" s="77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D31:E31"/>
    <mergeCell ref="D43:E43"/>
    <mergeCell ref="D35:E35"/>
    <mergeCell ref="D32:E32"/>
    <mergeCell ref="D10:E10"/>
    <mergeCell ref="F2:G2"/>
    <mergeCell ref="D4:E4"/>
    <mergeCell ref="D20:E20"/>
    <mergeCell ref="D14:E14"/>
    <mergeCell ref="D17:E17"/>
    <mergeCell ref="D15:E15"/>
    <mergeCell ref="D16:E16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77:T77"/>
    <mergeCell ref="M54:P54"/>
    <mergeCell ref="N51:O51"/>
    <mergeCell ref="O58:P58"/>
    <mergeCell ref="E59:G59"/>
    <mergeCell ref="J54:K54"/>
    <mergeCell ref="H51:I51"/>
    <mergeCell ref="J58:K58"/>
    <mergeCell ref="H54:I54"/>
    <mergeCell ref="J53:K53"/>
    <mergeCell ref="J57:K57"/>
    <mergeCell ref="J51:L51"/>
    <mergeCell ref="E56:I56"/>
    <mergeCell ref="E66:G66"/>
    <mergeCell ref="E67:G67"/>
    <mergeCell ref="H59:I59"/>
    <mergeCell ref="J70:K70"/>
    <mergeCell ref="J64:K64"/>
    <mergeCell ref="H76:I76"/>
    <mergeCell ref="H75:I75"/>
    <mergeCell ref="J72:K72"/>
    <mergeCell ref="S80:T80"/>
    <mergeCell ref="S78:T78"/>
    <mergeCell ref="O59:P59"/>
    <mergeCell ref="J59:K59"/>
    <mergeCell ref="J69:K69"/>
    <mergeCell ref="J66:K66"/>
    <mergeCell ref="H62:I62"/>
    <mergeCell ref="J67:K67"/>
    <mergeCell ref="H64:I64"/>
    <mergeCell ref="H63:I63"/>
    <mergeCell ref="H66:I66"/>
    <mergeCell ref="H67:I67"/>
    <mergeCell ref="J63:K63"/>
    <mergeCell ref="O80:P80"/>
    <mergeCell ref="O77:P77"/>
    <mergeCell ref="O79:P79"/>
    <mergeCell ref="O78:P78"/>
    <mergeCell ref="O76:P76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S81:T81"/>
    <mergeCell ref="S64:T64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S85:T85"/>
    <mergeCell ref="S84:T84"/>
    <mergeCell ref="E76:G76"/>
    <mergeCell ref="E75:G75"/>
    <mergeCell ref="O84:P84"/>
    <mergeCell ref="N88:P88"/>
    <mergeCell ref="O83:P83"/>
    <mergeCell ref="O81:P81"/>
    <mergeCell ref="O82:P82"/>
    <mergeCell ref="O85:P85"/>
    <mergeCell ref="J71:K71"/>
    <mergeCell ref="H74:I74"/>
    <mergeCell ref="J74:K74"/>
    <mergeCell ref="E71:G71"/>
    <mergeCell ref="J73:K73"/>
    <mergeCell ref="E72:G72"/>
    <mergeCell ref="E73:G73"/>
    <mergeCell ref="O75:P75"/>
    <mergeCell ref="O86:P86"/>
    <mergeCell ref="N87:P87"/>
    <mergeCell ref="O73:P73"/>
    <mergeCell ref="O74:P74"/>
    <mergeCell ref="A96:E96"/>
    <mergeCell ref="I91:J91"/>
    <mergeCell ref="I92:J92"/>
    <mergeCell ref="I93:J93"/>
    <mergeCell ref="I94:J94"/>
    <mergeCell ref="A91:E91"/>
    <mergeCell ref="A92:E92"/>
    <mergeCell ref="H84:H85"/>
    <mergeCell ref="A94:E94"/>
    <mergeCell ref="A95:E95"/>
    <mergeCell ref="I96:J96"/>
    <mergeCell ref="A93:E93"/>
    <mergeCell ref="A88:E88"/>
    <mergeCell ref="K95:L95"/>
    <mergeCell ref="E80:I80"/>
    <mergeCell ref="J80:K80"/>
    <mergeCell ref="E82:I82"/>
    <mergeCell ref="A83:L83"/>
    <mergeCell ref="K92:L92"/>
    <mergeCell ref="K84:L85"/>
    <mergeCell ref="I95:J95"/>
    <mergeCell ref="A87:E87"/>
    <mergeCell ref="A89:E89"/>
    <mergeCell ref="A90:E90"/>
    <mergeCell ref="K94:L94"/>
    <mergeCell ref="A84:E85"/>
    <mergeCell ref="K87:L87"/>
    <mergeCell ref="A86:E86"/>
    <mergeCell ref="I86:J86"/>
    <mergeCell ref="K86:L86"/>
    <mergeCell ref="K96:L96"/>
    <mergeCell ref="I88:J88"/>
    <mergeCell ref="F84:F85"/>
    <mergeCell ref="G84:G85"/>
    <mergeCell ref="H2:I2"/>
    <mergeCell ref="D40:E40"/>
    <mergeCell ref="D44:E44"/>
    <mergeCell ref="I84:J85"/>
    <mergeCell ref="K88:L88"/>
    <mergeCell ref="A58:D59"/>
    <mergeCell ref="E58:G58"/>
    <mergeCell ref="D36:E36"/>
    <mergeCell ref="D49:E49"/>
    <mergeCell ref="D45:E45"/>
    <mergeCell ref="D46:E46"/>
    <mergeCell ref="D47:E47"/>
    <mergeCell ref="D37:E37"/>
    <mergeCell ref="D38:E38"/>
    <mergeCell ref="D39:E39"/>
    <mergeCell ref="F51:G51"/>
    <mergeCell ref="J56:K56"/>
    <mergeCell ref="H57:I57"/>
    <mergeCell ref="H58:I58"/>
    <mergeCell ref="E54:F54"/>
    <mergeCell ref="A61:D61"/>
    <mergeCell ref="E61:G61"/>
    <mergeCell ref="O69:P69"/>
    <mergeCell ref="E63:G63"/>
    <mergeCell ref="E64:G64"/>
    <mergeCell ref="E74:G74"/>
    <mergeCell ref="E62:G62"/>
    <mergeCell ref="O64:P64"/>
    <mergeCell ref="O65:P65"/>
    <mergeCell ref="O71:P71"/>
    <mergeCell ref="O72:P72"/>
    <mergeCell ref="O70:P70"/>
    <mergeCell ref="O67:P67"/>
    <mergeCell ref="O68:P68"/>
    <mergeCell ref="H70:I70"/>
    <mergeCell ref="H72:I72"/>
    <mergeCell ref="H73:I73"/>
    <mergeCell ref="H71:I71"/>
    <mergeCell ref="E70:G70"/>
    <mergeCell ref="D34:E34"/>
    <mergeCell ref="D22:E22"/>
    <mergeCell ref="D21:E21"/>
    <mergeCell ref="D27:E27"/>
    <mergeCell ref="D24:E24"/>
    <mergeCell ref="D29:E29"/>
    <mergeCell ref="D23:E23"/>
    <mergeCell ref="A57:D57"/>
    <mergeCell ref="E57:G57"/>
    <mergeCell ref="D50:E50"/>
    <mergeCell ref="A51:D51"/>
    <mergeCell ref="D41:E41"/>
    <mergeCell ref="D42:E42"/>
    <mergeCell ref="E53:I53"/>
    <mergeCell ref="D48:E48"/>
    <mergeCell ref="D33:E33"/>
    <mergeCell ref="D25:E25"/>
    <mergeCell ref="D26:E26"/>
    <mergeCell ref="D28:E28"/>
    <mergeCell ref="D30:E30"/>
    <mergeCell ref="H60:I60"/>
    <mergeCell ref="J61:K61"/>
    <mergeCell ref="J60:K60"/>
    <mergeCell ref="J62:K62"/>
    <mergeCell ref="E60:G60"/>
    <mergeCell ref="H61:I61"/>
    <mergeCell ref="E69:G69"/>
    <mergeCell ref="H68:I68"/>
    <mergeCell ref="E65:G65"/>
    <mergeCell ref="H65:I65"/>
    <mergeCell ref="H69:I69"/>
    <mergeCell ref="E68:G68"/>
    <mergeCell ref="J68:K68"/>
    <mergeCell ref="J65:K65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O61:P61"/>
    <mergeCell ref="Q92:Q93"/>
    <mergeCell ref="I89:J89"/>
    <mergeCell ref="K89:L89"/>
    <mergeCell ref="I90:J90"/>
    <mergeCell ref="K90:L90"/>
    <mergeCell ref="K93:L93"/>
    <mergeCell ref="K91:L91"/>
    <mergeCell ref="N89:Q91"/>
    <mergeCell ref="I87:J87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9" right="0.196850393700787" top="0.118110236220472" bottom="0.118110236220472" header="0.118110236220472" footer="0.118110236220472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15"/>
  <sheetViews>
    <sheetView showGridLines="0" showZeros="0" topLeftCell="I1" zoomScale="75" zoomScaleNormal="75" workbookViewId="0">
      <pane ySplit="3" topLeftCell="A21" activePane="bottomLeft" state="frozen"/>
      <selection activeCell="L57" sqref="L57:L77"/>
      <selection pane="bottomLeft" activeCell="H34" sqref="H34:V36"/>
    </sheetView>
  </sheetViews>
  <sheetFormatPr defaultColWidth="9.140625" defaultRowHeight="12.75" x14ac:dyDescent="0.2"/>
  <cols>
    <col min="1" max="1" width="6.28515625" style="52" customWidth="1"/>
    <col min="2" max="2" width="7.71093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2"/>
      <c r="H1" s="677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89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 t="shared" ref="F4:F9" si="0">SUM(H4:I4)</f>
        <v>0</v>
      </c>
      <c r="G4" s="374">
        <f t="shared" ref="G4:G19" si="1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 t="shared" si="0"/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ref="F10:F35" si="2">SUM(H10:I10)</f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2"/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2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2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2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2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2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2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2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2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2"/>
        <v>0</v>
      </c>
      <c r="G20" s="374">
        <f t="shared" ref="G20:G35" si="3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2"/>
        <v>0</v>
      </c>
      <c r="G21" s="374">
        <f t="shared" si="3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2"/>
        <v>0</v>
      </c>
      <c r="G22" s="374">
        <f t="shared" si="3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2"/>
        <v>0</v>
      </c>
      <c r="G23" s="374">
        <f t="shared" si="3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2"/>
        <v>0</v>
      </c>
      <c r="G24" s="374">
        <f t="shared" si="3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2"/>
        <v>0</v>
      </c>
      <c r="G25" s="374">
        <f t="shared" si="3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2"/>
        <v>0</v>
      </c>
      <c r="G26" s="374">
        <f t="shared" si="3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2"/>
        <v>0</v>
      </c>
      <c r="G27" s="374">
        <f t="shared" si="3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2"/>
        <v>0</v>
      </c>
      <c r="G28" s="374">
        <f t="shared" si="3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2"/>
        <v>0</v>
      </c>
      <c r="G29" s="374">
        <f t="shared" si="3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2"/>
        <v>0</v>
      </c>
      <c r="G30" s="374">
        <f t="shared" si="3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2"/>
        <v>0</v>
      </c>
      <c r="G31" s="374">
        <f t="shared" si="3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2"/>
        <v>0</v>
      </c>
      <c r="G32" s="374">
        <f t="shared" si="3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2"/>
        <v>0</v>
      </c>
      <c r="G33" s="374">
        <f t="shared" si="3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2"/>
        <v>0</v>
      </c>
      <c r="G34" s="374">
        <f t="shared" si="3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2"/>
        <v>0</v>
      </c>
      <c r="G35" s="374">
        <f t="shared" si="3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4">SUM(H36:I36)</f>
        <v>0</v>
      </c>
      <c r="G36" s="374">
        <f t="shared" ref="G36:G46" si="5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4"/>
        <v>0</v>
      </c>
      <c r="G37" s="374">
        <f t="shared" si="5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4"/>
        <v>0</v>
      </c>
      <c r="G38" s="374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4"/>
        <v>0</v>
      </c>
      <c r="G39" s="374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4"/>
        <v>0</v>
      </c>
      <c r="G40" s="374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4"/>
        <v>0</v>
      </c>
      <c r="G41" s="374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4"/>
        <v>0</v>
      </c>
      <c r="G42" s="374">
        <f t="shared" si="5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4"/>
        <v>0</v>
      </c>
      <c r="G43" s="374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4"/>
        <v>0</v>
      </c>
      <c r="G44" s="374">
        <f t="shared" si="5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4"/>
        <v>0</v>
      </c>
      <c r="G45" s="374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4"/>
        <v>0</v>
      </c>
      <c r="G46" s="374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6">SUM(F4:F49)</f>
        <v>0</v>
      </c>
      <c r="G50" s="386">
        <f t="shared" si="6"/>
        <v>0</v>
      </c>
      <c r="H50" s="386">
        <f t="shared" si="6"/>
        <v>0</v>
      </c>
      <c r="I50" s="386">
        <f t="shared" si="6"/>
        <v>0</v>
      </c>
      <c r="J50" s="386">
        <f t="shared" si="6"/>
        <v>0</v>
      </c>
      <c r="K50" s="386">
        <f t="shared" si="6"/>
        <v>0</v>
      </c>
      <c r="L50" s="386">
        <f t="shared" si="6"/>
        <v>0</v>
      </c>
      <c r="M50" s="386">
        <f t="shared" si="6"/>
        <v>0</v>
      </c>
      <c r="N50" s="386">
        <f t="shared" si="6"/>
        <v>0</v>
      </c>
      <c r="O50" s="386">
        <f t="shared" si="6"/>
        <v>0</v>
      </c>
      <c r="P50" s="386">
        <f t="shared" si="6"/>
        <v>0</v>
      </c>
      <c r="Q50" s="386">
        <f t="shared" si="6"/>
        <v>0</v>
      </c>
      <c r="R50" s="387">
        <f t="shared" si="6"/>
        <v>0</v>
      </c>
      <c r="S50" s="387">
        <f t="shared" si="6"/>
        <v>0</v>
      </c>
      <c r="T50" s="387">
        <f t="shared" si="6"/>
        <v>0</v>
      </c>
      <c r="U50" s="387">
        <f t="shared" si="6"/>
        <v>0</v>
      </c>
      <c r="V50" s="388">
        <f t="shared" si="6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3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November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November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Oct!J77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November</v>
      </c>
      <c r="I57" s="718"/>
      <c r="J57" s="639" t="str">
        <f>Jan!J57</f>
        <v>Year to Date</v>
      </c>
      <c r="K57" s="64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07" t="str">
        <f>H3</f>
        <v>Dues</v>
      </c>
      <c r="F58" s="808"/>
      <c r="G58" s="808"/>
      <c r="H58" s="835">
        <f>H50</f>
        <v>0</v>
      </c>
      <c r="I58" s="835"/>
      <c r="J58" s="829">
        <f>H58+Oct!J58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691" t="str">
        <f>I3</f>
        <v>Other</v>
      </c>
      <c r="F59" s="692"/>
      <c r="G59" s="692"/>
      <c r="H59" s="834">
        <f>I50</f>
        <v>0</v>
      </c>
      <c r="I59" s="834"/>
      <c r="J59" s="828">
        <f>H59+Oct!J59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698" t="str">
        <f>Jan!E60</f>
        <v>Total Income:</v>
      </c>
      <c r="F60" s="699"/>
      <c r="G60" s="7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717" t="str">
        <f>Jan!E61</f>
        <v>EXPENSES</v>
      </c>
      <c r="F61" s="725"/>
      <c r="G61" s="718"/>
      <c r="H61" s="866" t="str">
        <f>C2</f>
        <v>November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07" t="str">
        <f>J3</f>
        <v>CUPE Per Capita</v>
      </c>
      <c r="F62" s="808"/>
      <c r="G62" s="808"/>
      <c r="H62" s="835">
        <f>J50</f>
        <v>0</v>
      </c>
      <c r="I62" s="835"/>
      <c r="J62" s="829">
        <f>H62+Oct!J62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703" t="str">
        <f>K3</f>
        <v>Affiliation Fees</v>
      </c>
      <c r="F63" s="704"/>
      <c r="G63" s="704"/>
      <c r="H63" s="816">
        <f>K50</f>
        <v>0</v>
      </c>
      <c r="I63" s="816"/>
      <c r="J63" s="823">
        <f>H63+Oct!J63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703" t="str">
        <f>L3</f>
        <v>Salaries</v>
      </c>
      <c r="F64" s="704"/>
      <c r="G64" s="704"/>
      <c r="H64" s="816">
        <f>L50</f>
        <v>0</v>
      </c>
      <c r="I64" s="816"/>
      <c r="J64" s="823">
        <f>H64+Oct!J64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703" t="str">
        <f>M3</f>
        <v>Operating Expenses</v>
      </c>
      <c r="F65" s="704"/>
      <c r="G65" s="704"/>
      <c r="H65" s="816">
        <f>M50</f>
        <v>0</v>
      </c>
      <c r="I65" s="816"/>
      <c r="J65" s="823">
        <f>H65+Oct!J65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703" t="str">
        <f>N3</f>
        <v>Special Purchases</v>
      </c>
      <c r="F66" s="704"/>
      <c r="G66" s="704"/>
      <c r="H66" s="816">
        <f>N50</f>
        <v>0</v>
      </c>
      <c r="I66" s="816"/>
      <c r="J66" s="823">
        <f>H66+Oct!J66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703" t="str">
        <f>O3</f>
        <v>Executive Expenses</v>
      </c>
      <c r="F67" s="704"/>
      <c r="G67" s="704"/>
      <c r="H67" s="816">
        <f>O50</f>
        <v>0</v>
      </c>
      <c r="I67" s="816"/>
      <c r="J67" s="823">
        <f>H67+Oct!J67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32" t="str">
        <f>P3</f>
        <v>Bargaining Expenses</v>
      </c>
      <c r="F68" s="933"/>
      <c r="G68" s="934"/>
      <c r="H68" s="816">
        <f>P50</f>
        <v>0</v>
      </c>
      <c r="I68" s="816"/>
      <c r="J68" s="823">
        <f>H68+Oct!J68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703" t="str">
        <f>Q3</f>
        <v>Grievances/ Arbitration</v>
      </c>
      <c r="F69" s="704"/>
      <c r="G69" s="704"/>
      <c r="H69" s="816">
        <f>Q50</f>
        <v>0</v>
      </c>
      <c r="I69" s="816"/>
      <c r="J69" s="823">
        <f>H69+Oct!J69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32" t="str">
        <f>R3</f>
        <v>Committee Expenses</v>
      </c>
      <c r="F70" s="933"/>
      <c r="G70" s="934"/>
      <c r="H70" s="816">
        <f>R50</f>
        <v>0</v>
      </c>
      <c r="I70" s="816"/>
      <c r="J70" s="823">
        <f>H70+Oct!J70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32" t="str">
        <f>S3</f>
        <v>Conventions/ Conferences</v>
      </c>
      <c r="F71" s="933"/>
      <c r="G71" s="934"/>
      <c r="H71" s="816">
        <f>S50</f>
        <v>0</v>
      </c>
      <c r="I71" s="816"/>
      <c r="J71" s="823">
        <f>H71+Oct!J71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32" t="s">
        <v>105</v>
      </c>
      <c r="F72" s="933"/>
      <c r="G72" s="934"/>
      <c r="H72" s="816">
        <f>T50</f>
        <v>0</v>
      </c>
      <c r="I72" s="816"/>
      <c r="J72" s="823">
        <f>H72+Oct!J72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32" t="s">
        <v>134</v>
      </c>
      <c r="F73" s="933"/>
      <c r="G73" s="934"/>
      <c r="H73" s="816">
        <f>U50</f>
        <v>0</v>
      </c>
      <c r="I73" s="816"/>
      <c r="J73" s="823">
        <f>H73+Oct!J73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691" t="s">
        <v>12</v>
      </c>
      <c r="F74" s="692"/>
      <c r="G74" s="692"/>
      <c r="H74" s="834">
        <f>V50</f>
        <v>0</v>
      </c>
      <c r="I74" s="834"/>
      <c r="J74" s="828">
        <f>H74+Oct!J74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693" t="str">
        <f>Jan!E75</f>
        <v>Total Expenses:</v>
      </c>
      <c r="F75" s="694"/>
      <c r="G75" s="695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646" t="str">
        <f>Jan!E76</f>
        <v>Surplus (Deficit) for the Period:</v>
      </c>
      <c r="F76" s="647"/>
      <c r="G76" s="648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7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7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7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7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7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7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x14ac:dyDescent="0.2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 x14ac:dyDescent="0.2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 x14ac:dyDescent="0.2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6" ht="15.75" x14ac:dyDescent="0.2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6" ht="15.75" x14ac:dyDescent="0.2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6" x14ac:dyDescent="0.2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6" x14ac:dyDescent="0.2">
      <c r="I106" s="89"/>
      <c r="J106" s="85"/>
    </row>
    <row r="107" spans="1:16" x14ac:dyDescent="0.2">
      <c r="I107" s="89"/>
      <c r="J107" s="85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8:T58"/>
    <mergeCell ref="S64:T64"/>
    <mergeCell ref="S73:T73"/>
    <mergeCell ref="S63:T63"/>
    <mergeCell ref="S78:T78"/>
    <mergeCell ref="S57:T57"/>
    <mergeCell ref="S77:T77"/>
    <mergeCell ref="S75:T75"/>
    <mergeCell ref="S76:T76"/>
    <mergeCell ref="S66:T66"/>
    <mergeCell ref="S59:T59"/>
    <mergeCell ref="S60:T60"/>
    <mergeCell ref="S61:T61"/>
    <mergeCell ref="O59:P59"/>
    <mergeCell ref="R87:T87"/>
    <mergeCell ref="S81:T81"/>
    <mergeCell ref="S82:T82"/>
    <mergeCell ref="S83:T83"/>
    <mergeCell ref="S86:T86"/>
    <mergeCell ref="S65:T65"/>
    <mergeCell ref="N88:P88"/>
    <mergeCell ref="K88:L88"/>
    <mergeCell ref="N89:Q91"/>
    <mergeCell ref="K89:L89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O82:P82"/>
    <mergeCell ref="O80:P80"/>
    <mergeCell ref="J80:K80"/>
    <mergeCell ref="J77:K77"/>
    <mergeCell ref="O60:P60"/>
    <mergeCell ref="O61:P61"/>
    <mergeCell ref="K90:L90"/>
    <mergeCell ref="J61:K61"/>
    <mergeCell ref="O62:P62"/>
    <mergeCell ref="J64:K64"/>
    <mergeCell ref="S62:T62"/>
    <mergeCell ref="J63:K63"/>
    <mergeCell ref="O85:P85"/>
    <mergeCell ref="O86:P86"/>
    <mergeCell ref="O67:P67"/>
    <mergeCell ref="J71:K71"/>
    <mergeCell ref="J67:K67"/>
    <mergeCell ref="S79:T79"/>
    <mergeCell ref="S80:T80"/>
    <mergeCell ref="S67:T67"/>
    <mergeCell ref="S69:T69"/>
    <mergeCell ref="S70:T70"/>
    <mergeCell ref="O63:P63"/>
    <mergeCell ref="J70:K70"/>
    <mergeCell ref="O70:P70"/>
    <mergeCell ref="O71:P71"/>
    <mergeCell ref="O72:P72"/>
    <mergeCell ref="O81:P81"/>
    <mergeCell ref="K94:L94"/>
    <mergeCell ref="A94:E94"/>
    <mergeCell ref="K93:L93"/>
    <mergeCell ref="K91:L91"/>
    <mergeCell ref="I94:J94"/>
    <mergeCell ref="I93:J93"/>
    <mergeCell ref="I91:J91"/>
    <mergeCell ref="K92:L92"/>
    <mergeCell ref="A96:E96"/>
    <mergeCell ref="K95:L95"/>
    <mergeCell ref="A95:E95"/>
    <mergeCell ref="I95:J95"/>
    <mergeCell ref="I96:J96"/>
    <mergeCell ref="K96:L96"/>
    <mergeCell ref="A93:E93"/>
    <mergeCell ref="E76:G76"/>
    <mergeCell ref="E68:G68"/>
    <mergeCell ref="E66:G66"/>
    <mergeCell ref="E64:G64"/>
    <mergeCell ref="E70:G70"/>
    <mergeCell ref="E71:G71"/>
    <mergeCell ref="A91:E91"/>
    <mergeCell ref="E77:I77"/>
    <mergeCell ref="H57:I57"/>
    <mergeCell ref="H73:I73"/>
    <mergeCell ref="H74:I74"/>
    <mergeCell ref="E80:I80"/>
    <mergeCell ref="H84:H85"/>
    <mergeCell ref="I84:J85"/>
    <mergeCell ref="H65:I65"/>
    <mergeCell ref="E59:G59"/>
    <mergeCell ref="E63:G63"/>
    <mergeCell ref="G84:G85"/>
    <mergeCell ref="A84:E85"/>
    <mergeCell ref="F84:F85"/>
    <mergeCell ref="E65:G65"/>
    <mergeCell ref="E74:G74"/>
    <mergeCell ref="E73:G73"/>
    <mergeCell ref="E75:G75"/>
    <mergeCell ref="D48:E48"/>
    <mergeCell ref="E57:G57"/>
    <mergeCell ref="A51:D51"/>
    <mergeCell ref="D37:E37"/>
    <mergeCell ref="D38:E38"/>
    <mergeCell ref="H72:I72"/>
    <mergeCell ref="H64:I64"/>
    <mergeCell ref="H62:I62"/>
    <mergeCell ref="E69:G69"/>
    <mergeCell ref="D40:E40"/>
    <mergeCell ref="D41:E41"/>
    <mergeCell ref="H70:I70"/>
    <mergeCell ref="D50:E50"/>
    <mergeCell ref="H58:I58"/>
    <mergeCell ref="E58:G58"/>
    <mergeCell ref="H68:I68"/>
    <mergeCell ref="H63:I63"/>
    <mergeCell ref="H71:I71"/>
    <mergeCell ref="H67:I67"/>
    <mergeCell ref="E72:G72"/>
    <mergeCell ref="H66:I66"/>
    <mergeCell ref="E67:G67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D39:E39"/>
    <mergeCell ref="H60:I60"/>
    <mergeCell ref="D42:E42"/>
    <mergeCell ref="D43:E43"/>
    <mergeCell ref="D44:E44"/>
    <mergeCell ref="H2:I2"/>
    <mergeCell ref="F51:G51"/>
    <mergeCell ref="D29:E29"/>
    <mergeCell ref="D25:E25"/>
    <mergeCell ref="D26:E26"/>
    <mergeCell ref="F2:G2"/>
    <mergeCell ref="D4:E4"/>
    <mergeCell ref="D33:E33"/>
    <mergeCell ref="D36:E36"/>
    <mergeCell ref="D19:E19"/>
    <mergeCell ref="D3:E3"/>
    <mergeCell ref="D11:E11"/>
    <mergeCell ref="D12:E12"/>
    <mergeCell ref="D17:E17"/>
    <mergeCell ref="D5:E5"/>
    <mergeCell ref="D6:E6"/>
    <mergeCell ref="D7:E7"/>
    <mergeCell ref="D16:E16"/>
    <mergeCell ref="D8:E8"/>
    <mergeCell ref="D9:E9"/>
    <mergeCell ref="D14:E14"/>
    <mergeCell ref="D15:E15"/>
    <mergeCell ref="D10:E10"/>
    <mergeCell ref="D13:E13"/>
    <mergeCell ref="H76:I76"/>
    <mergeCell ref="O64:P64"/>
    <mergeCell ref="O65:P65"/>
    <mergeCell ref="O66:P66"/>
    <mergeCell ref="J74:K74"/>
    <mergeCell ref="J68:K68"/>
    <mergeCell ref="H69:I69"/>
    <mergeCell ref="J73:K73"/>
    <mergeCell ref="H75:I75"/>
    <mergeCell ref="J72:K72"/>
    <mergeCell ref="J66:K66"/>
    <mergeCell ref="J65:K65"/>
    <mergeCell ref="J69:K69"/>
    <mergeCell ref="O74:P74"/>
    <mergeCell ref="O68:P68"/>
    <mergeCell ref="O69:P69"/>
    <mergeCell ref="D27:E27"/>
    <mergeCell ref="D20:E20"/>
    <mergeCell ref="D34:E34"/>
    <mergeCell ref="A61:D61"/>
    <mergeCell ref="E61:G61"/>
    <mergeCell ref="P51:Q51"/>
    <mergeCell ref="H54:I54"/>
    <mergeCell ref="J54:K54"/>
    <mergeCell ref="N51:O51"/>
    <mergeCell ref="J59:K59"/>
    <mergeCell ref="J51:L51"/>
    <mergeCell ref="J58:K58"/>
    <mergeCell ref="J53:K53"/>
    <mergeCell ref="M53:P53"/>
    <mergeCell ref="M54:P54"/>
    <mergeCell ref="H59:I59"/>
    <mergeCell ref="O58:P58"/>
    <mergeCell ref="J57:K57"/>
    <mergeCell ref="J56:K56"/>
    <mergeCell ref="N55:P55"/>
    <mergeCell ref="N56:P56"/>
    <mergeCell ref="O57:P57"/>
    <mergeCell ref="D35:E35"/>
    <mergeCell ref="E54:F54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  <mergeCell ref="D32:E32"/>
    <mergeCell ref="A57:D57"/>
    <mergeCell ref="D21:E21"/>
    <mergeCell ref="J62:K62"/>
    <mergeCell ref="H51:I51"/>
    <mergeCell ref="D18:E18"/>
    <mergeCell ref="D24:E24"/>
    <mergeCell ref="H61:I61"/>
    <mergeCell ref="J60:K60"/>
    <mergeCell ref="D22:E22"/>
    <mergeCell ref="D23:E23"/>
    <mergeCell ref="D30:E30"/>
    <mergeCell ref="D28:E28"/>
    <mergeCell ref="A58:D59"/>
    <mergeCell ref="E62:G62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15"/>
  <sheetViews>
    <sheetView showGridLines="0" showZeros="0" topLeftCell="I1" zoomScale="75" zoomScaleNormal="75" workbookViewId="0">
      <pane ySplit="3" topLeftCell="A52" activePane="bottomLeft" state="frozen"/>
      <selection activeCell="L57" sqref="L57:L77"/>
      <selection pane="bottomLeft" activeCell="H62" sqref="H62:I62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90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435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2.5" customHeight="1" x14ac:dyDescent="0.4">
      <c r="A4" s="294"/>
      <c r="B4" s="295"/>
      <c r="C4" s="483"/>
      <c r="D4" s="710"/>
      <c r="E4" s="711"/>
      <c r="F4" s="373">
        <f>SUM(H4:I4)</f>
        <v>0</v>
      </c>
      <c r="G4" s="374">
        <f t="shared" ref="G4:G19" si="0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2.5" customHeight="1" x14ac:dyDescent="0.4">
      <c r="A5" s="45"/>
      <c r="B5" s="39"/>
      <c r="C5" s="482"/>
      <c r="D5" s="685"/>
      <c r="E5" s="686"/>
      <c r="F5" s="373">
        <f>SUM(H5:I5)</f>
        <v>0</v>
      </c>
      <c r="G5" s="374">
        <f t="shared" si="0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2.5" customHeight="1" x14ac:dyDescent="0.4">
      <c r="A6" s="45"/>
      <c r="B6" s="39"/>
      <c r="C6" s="482"/>
      <c r="D6" s="685"/>
      <c r="E6" s="686"/>
      <c r="F6" s="373">
        <f>SUM(H6:I6)</f>
        <v>0</v>
      </c>
      <c r="G6" s="374">
        <f t="shared" si="0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2.5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0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2.5" customHeight="1" x14ac:dyDescent="0.4">
      <c r="A8" s="45"/>
      <c r="B8" s="39"/>
      <c r="C8" s="482"/>
      <c r="D8" s="685"/>
      <c r="E8" s="686"/>
      <c r="F8" s="373">
        <f t="shared" ref="F8:F35" si="1">SUM(H8:I8)</f>
        <v>0</v>
      </c>
      <c r="G8" s="374">
        <f t="shared" si="0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2.5" customHeight="1" x14ac:dyDescent="0.4">
      <c r="A9" s="45"/>
      <c r="B9" s="39"/>
      <c r="C9" s="482"/>
      <c r="D9" s="685"/>
      <c r="E9" s="686"/>
      <c r="F9" s="373">
        <f t="shared" si="1"/>
        <v>0</v>
      </c>
      <c r="G9" s="374">
        <f t="shared" si="0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2.5" customHeight="1" x14ac:dyDescent="0.4">
      <c r="A10" s="45"/>
      <c r="B10" s="318"/>
      <c r="C10" s="482"/>
      <c r="D10" s="685"/>
      <c r="E10" s="686"/>
      <c r="F10" s="373">
        <f t="shared" si="1"/>
        <v>0</v>
      </c>
      <c r="G10" s="374">
        <f t="shared" si="0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2.5" customHeight="1" x14ac:dyDescent="0.4">
      <c r="A11" s="45"/>
      <c r="B11" s="39"/>
      <c r="C11" s="482"/>
      <c r="D11" s="685"/>
      <c r="E11" s="686"/>
      <c r="F11" s="373">
        <f t="shared" si="1"/>
        <v>0</v>
      </c>
      <c r="G11" s="374">
        <f t="shared" si="0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2.5" customHeight="1" x14ac:dyDescent="0.4">
      <c r="A12" s="45"/>
      <c r="B12" s="39"/>
      <c r="C12" s="482"/>
      <c r="D12" s="685"/>
      <c r="E12" s="686"/>
      <c r="F12" s="373">
        <f t="shared" si="1"/>
        <v>0</v>
      </c>
      <c r="G12" s="374">
        <f t="shared" si="0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2.5" customHeight="1" x14ac:dyDescent="0.4">
      <c r="A13" s="45"/>
      <c r="B13" s="39"/>
      <c r="C13" s="482"/>
      <c r="D13" s="685"/>
      <c r="E13" s="686"/>
      <c r="F13" s="373">
        <f t="shared" si="1"/>
        <v>0</v>
      </c>
      <c r="G13" s="374">
        <f t="shared" si="0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2.5" customHeight="1" x14ac:dyDescent="0.4">
      <c r="A14" s="45"/>
      <c r="B14" s="39"/>
      <c r="C14" s="482"/>
      <c r="D14" s="685"/>
      <c r="E14" s="686"/>
      <c r="F14" s="373">
        <f t="shared" si="1"/>
        <v>0</v>
      </c>
      <c r="G14" s="374">
        <f t="shared" si="0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2.5" customHeight="1" x14ac:dyDescent="0.4">
      <c r="A15" s="45"/>
      <c r="B15" s="39"/>
      <c r="C15" s="482"/>
      <c r="D15" s="685"/>
      <c r="E15" s="686"/>
      <c r="F15" s="373">
        <f t="shared" si="1"/>
        <v>0</v>
      </c>
      <c r="G15" s="374">
        <f t="shared" si="0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2.5" customHeight="1" x14ac:dyDescent="0.4">
      <c r="A16" s="45"/>
      <c r="B16" s="39"/>
      <c r="C16" s="482"/>
      <c r="D16" s="685"/>
      <c r="E16" s="686"/>
      <c r="F16" s="373">
        <f t="shared" si="1"/>
        <v>0</v>
      </c>
      <c r="G16" s="374">
        <f t="shared" si="0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2.5" customHeight="1" x14ac:dyDescent="0.4">
      <c r="A17" s="45"/>
      <c r="B17" s="39"/>
      <c r="C17" s="482"/>
      <c r="D17" s="685"/>
      <c r="E17" s="686"/>
      <c r="F17" s="373">
        <f t="shared" si="1"/>
        <v>0</v>
      </c>
      <c r="G17" s="374">
        <f t="shared" si="0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2.5" customHeight="1" x14ac:dyDescent="0.4">
      <c r="A18" s="45"/>
      <c r="B18" s="39"/>
      <c r="C18" s="482"/>
      <c r="D18" s="687"/>
      <c r="E18" s="688"/>
      <c r="F18" s="373">
        <f t="shared" si="1"/>
        <v>0</v>
      </c>
      <c r="G18" s="374">
        <f t="shared" si="0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2.5" customHeight="1" x14ac:dyDescent="0.4">
      <c r="A19" s="45"/>
      <c r="B19" s="39"/>
      <c r="C19" s="482"/>
      <c r="D19" s="687"/>
      <c r="E19" s="688"/>
      <c r="F19" s="373">
        <f t="shared" si="1"/>
        <v>0</v>
      </c>
      <c r="G19" s="374">
        <f t="shared" si="0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2.5" customHeight="1" x14ac:dyDescent="0.4">
      <c r="A20" s="45"/>
      <c r="B20" s="39"/>
      <c r="C20" s="482"/>
      <c r="D20" s="687"/>
      <c r="E20" s="688"/>
      <c r="F20" s="373">
        <f t="shared" si="1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1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1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1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1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1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1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1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1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1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1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1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1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1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1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1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3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December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December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Nov!J77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December</v>
      </c>
      <c r="I57" s="718"/>
      <c r="J57" s="639" t="str">
        <f>Jan!J57</f>
        <v>Year to Date</v>
      </c>
      <c r="K57" s="89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07" t="str">
        <f>H3</f>
        <v>Dues</v>
      </c>
      <c r="F58" s="808"/>
      <c r="G58" s="808"/>
      <c r="H58" s="835">
        <f>H50</f>
        <v>0</v>
      </c>
      <c r="I58" s="835"/>
      <c r="J58" s="829">
        <f>H58+Nov!J58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691" t="str">
        <f>I3</f>
        <v>Other</v>
      </c>
      <c r="F59" s="692"/>
      <c r="G59" s="692"/>
      <c r="H59" s="834">
        <f>I50</f>
        <v>0</v>
      </c>
      <c r="I59" s="834"/>
      <c r="J59" s="828">
        <f>H59+Nov!J59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698" t="str">
        <f>Jan!E60</f>
        <v>Total Income:</v>
      </c>
      <c r="F60" s="699"/>
      <c r="G60" s="700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717" t="str">
        <f>Jan!E61</f>
        <v>EXPENSES</v>
      </c>
      <c r="F61" s="725"/>
      <c r="G61" s="718"/>
      <c r="H61" s="866" t="str">
        <f>C2</f>
        <v>December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07" t="str">
        <f>J3</f>
        <v>CUPE Per Capita</v>
      </c>
      <c r="F62" s="808"/>
      <c r="G62" s="808"/>
      <c r="H62" s="835">
        <f>J50</f>
        <v>0</v>
      </c>
      <c r="I62" s="835"/>
      <c r="J62" s="829">
        <f>H62+Nov!J62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703" t="str">
        <f>K3</f>
        <v>Affiliation Fees</v>
      </c>
      <c r="F63" s="704"/>
      <c r="G63" s="704"/>
      <c r="H63" s="816">
        <f>K50</f>
        <v>0</v>
      </c>
      <c r="I63" s="816"/>
      <c r="J63" s="823">
        <f>H63+Nov!J63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703" t="str">
        <f>L3</f>
        <v>Salaries</v>
      </c>
      <c r="F64" s="704"/>
      <c r="G64" s="704"/>
      <c r="H64" s="816">
        <f>L50</f>
        <v>0</v>
      </c>
      <c r="I64" s="816"/>
      <c r="J64" s="823">
        <f>H64+Nov!J64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703" t="str">
        <f>M3</f>
        <v>Operating Expenses</v>
      </c>
      <c r="F65" s="704"/>
      <c r="G65" s="704"/>
      <c r="H65" s="816">
        <f>M50</f>
        <v>0</v>
      </c>
      <c r="I65" s="816"/>
      <c r="J65" s="823">
        <f>H65+Nov!J65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703" t="str">
        <f>N3</f>
        <v>Special Purchases</v>
      </c>
      <c r="F66" s="704"/>
      <c r="G66" s="704"/>
      <c r="H66" s="816">
        <f>N50</f>
        <v>0</v>
      </c>
      <c r="I66" s="816"/>
      <c r="J66" s="823">
        <f>H66+Nov!J66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703" t="str">
        <f>O3</f>
        <v>Executive Expenses</v>
      </c>
      <c r="F67" s="704"/>
      <c r="G67" s="704"/>
      <c r="H67" s="816">
        <f>O50</f>
        <v>0</v>
      </c>
      <c r="I67" s="816"/>
      <c r="J67" s="823">
        <f>H67+Nov!J67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32" t="str">
        <f>P3</f>
        <v>Bargaining Expenses</v>
      </c>
      <c r="F68" s="933"/>
      <c r="G68" s="934"/>
      <c r="H68" s="816">
        <f>P50</f>
        <v>0</v>
      </c>
      <c r="I68" s="816"/>
      <c r="J68" s="823">
        <f>H68+Nov!J68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703" t="str">
        <f>Q3</f>
        <v>Grievances/ Arbitration</v>
      </c>
      <c r="F69" s="704"/>
      <c r="G69" s="704"/>
      <c r="H69" s="816">
        <f>Q50</f>
        <v>0</v>
      </c>
      <c r="I69" s="816"/>
      <c r="J69" s="823">
        <f>H69+Nov!J69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32" t="str">
        <f>R3</f>
        <v>Committee Expenses</v>
      </c>
      <c r="F70" s="933"/>
      <c r="G70" s="934"/>
      <c r="H70" s="816">
        <f>R50</f>
        <v>0</v>
      </c>
      <c r="I70" s="816"/>
      <c r="J70" s="823">
        <f>H70+Nov!J70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32" t="str">
        <f>S3</f>
        <v>Conventions/ Conferences</v>
      </c>
      <c r="F71" s="933"/>
      <c r="G71" s="934"/>
      <c r="H71" s="816">
        <f>S50</f>
        <v>0</v>
      </c>
      <c r="I71" s="816"/>
      <c r="J71" s="823">
        <f>H71+Nov!J71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32" t="s">
        <v>105</v>
      </c>
      <c r="F72" s="933"/>
      <c r="G72" s="934"/>
      <c r="H72" s="816">
        <f>T50</f>
        <v>0</v>
      </c>
      <c r="I72" s="816"/>
      <c r="J72" s="823">
        <f>H72+Nov!J72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32" t="s">
        <v>134</v>
      </c>
      <c r="F73" s="933"/>
      <c r="G73" s="934"/>
      <c r="H73" s="816">
        <f>U50</f>
        <v>0</v>
      </c>
      <c r="I73" s="816"/>
      <c r="J73" s="823">
        <f>H73+Nov!J73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691" t="s">
        <v>12</v>
      </c>
      <c r="F74" s="692"/>
      <c r="G74" s="692"/>
      <c r="H74" s="834">
        <f>V50</f>
        <v>0</v>
      </c>
      <c r="I74" s="834"/>
      <c r="J74" s="828">
        <f>H74+Nov!J74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693" t="str">
        <f>Jan!E75</f>
        <v>Total Expenses:</v>
      </c>
      <c r="F75" s="694"/>
      <c r="G75" s="695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646" t="str">
        <f>Jan!E76</f>
        <v>Surplus (Deficit) for the Period:</v>
      </c>
      <c r="F76" s="647"/>
      <c r="G76" s="648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819">
        <f>J56+H76</f>
        <v>0</v>
      </c>
      <c r="K77" s="820"/>
      <c r="L77" s="563"/>
      <c r="M77" s="80"/>
      <c r="N77" s="46"/>
      <c r="O77" s="621"/>
      <c r="P77" s="622"/>
      <c r="Q77" s="80"/>
      <c r="R77" s="308"/>
      <c r="S77" s="621"/>
      <c r="T77" s="622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1"/>
      <c r="P78" s="622"/>
      <c r="Q78" s="80"/>
      <c r="R78" s="308"/>
      <c r="S78" s="621"/>
      <c r="T78" s="622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1"/>
      <c r="P79" s="622"/>
      <c r="Q79" s="80"/>
      <c r="R79" s="308"/>
      <c r="S79" s="621"/>
      <c r="T79" s="622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1"/>
      <c r="P80" s="622"/>
      <c r="Q80" s="80"/>
      <c r="R80" s="308"/>
      <c r="S80" s="621"/>
      <c r="T80" s="622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1"/>
      <c r="P81" s="622"/>
      <c r="Q81" s="80"/>
      <c r="R81" s="308"/>
      <c r="S81" s="621"/>
      <c r="T81" s="622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1"/>
      <c r="P82" s="622"/>
      <c r="Q82" s="80"/>
      <c r="R82" s="308"/>
      <c r="S82" s="621"/>
      <c r="T82" s="622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1"/>
      <c r="P83" s="622"/>
      <c r="Q83" s="80"/>
      <c r="R83" s="308"/>
      <c r="S83" s="621"/>
      <c r="T83" s="622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1"/>
      <c r="P84" s="622"/>
      <c r="Q84" s="80"/>
      <c r="R84" s="308"/>
      <c r="S84" s="621"/>
      <c r="T84" s="622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1"/>
      <c r="P85" s="622"/>
      <c r="Q85" s="80"/>
      <c r="R85" s="308"/>
      <c r="S85" s="621"/>
      <c r="T85" s="622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21"/>
      <c r="P86" s="622"/>
      <c r="Q86" s="86"/>
      <c r="R86" s="309"/>
      <c r="S86" s="621"/>
      <c r="T86" s="622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7"/>
      <c r="J87" s="748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313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7"/>
      <c r="J89" s="748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7"/>
      <c r="J90" s="748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7"/>
      <c r="J91" s="748"/>
      <c r="K91" s="746">
        <f t="shared" si="6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7"/>
      <c r="J92" s="748"/>
      <c r="K92" s="746">
        <f t="shared" si="6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I99" s="89"/>
      <c r="J99" s="85"/>
      <c r="M99" s="85"/>
      <c r="N99" s="85"/>
      <c r="O99" s="85"/>
      <c r="P99" s="85"/>
    </row>
    <row r="100" spans="1:16" x14ac:dyDescent="0.2">
      <c r="I100" s="89"/>
      <c r="J100" s="89"/>
      <c r="M100" s="85"/>
      <c r="N100" s="85"/>
      <c r="O100" s="85"/>
      <c r="P100" s="85"/>
    </row>
    <row r="101" spans="1:16" ht="15.75" x14ac:dyDescent="0.25">
      <c r="I101" s="85"/>
      <c r="J101" s="89"/>
      <c r="M101" s="88"/>
      <c r="N101" s="88"/>
      <c r="O101" s="88"/>
      <c r="P101" s="85"/>
    </row>
    <row r="102" spans="1:16" ht="15.75" x14ac:dyDescent="0.25">
      <c r="I102" s="88"/>
      <c r="J102" s="89"/>
      <c r="M102" s="85"/>
      <c r="N102" s="85"/>
      <c r="O102" s="85"/>
      <c r="P102" s="85"/>
    </row>
    <row r="103" spans="1:16" ht="15.75" x14ac:dyDescent="0.25">
      <c r="I103" s="91"/>
      <c r="J103" s="85"/>
    </row>
    <row r="104" spans="1:16" ht="15.75" x14ac:dyDescent="0.25">
      <c r="I104" s="88"/>
      <c r="J104" s="85"/>
    </row>
    <row r="105" spans="1:16" x14ac:dyDescent="0.2">
      <c r="I105" s="85"/>
      <c r="J105" s="85"/>
    </row>
    <row r="106" spans="1:16" x14ac:dyDescent="0.2">
      <c r="I106" s="89"/>
      <c r="J106" s="85"/>
    </row>
    <row r="107" spans="1:16" x14ac:dyDescent="0.2">
      <c r="I107" s="89"/>
      <c r="J107" s="85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D31:E31"/>
    <mergeCell ref="D43:E43"/>
    <mergeCell ref="D35:E35"/>
    <mergeCell ref="D32:E32"/>
    <mergeCell ref="D10:E10"/>
    <mergeCell ref="F2:G2"/>
    <mergeCell ref="D4:E4"/>
    <mergeCell ref="D20:E20"/>
    <mergeCell ref="D14:E14"/>
    <mergeCell ref="D17:E17"/>
    <mergeCell ref="D15:E15"/>
    <mergeCell ref="D16:E16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77:T77"/>
    <mergeCell ref="M54:P54"/>
    <mergeCell ref="N51:O51"/>
    <mergeCell ref="O58:P58"/>
    <mergeCell ref="E59:G59"/>
    <mergeCell ref="J54:K54"/>
    <mergeCell ref="H51:I51"/>
    <mergeCell ref="J58:K58"/>
    <mergeCell ref="H54:I54"/>
    <mergeCell ref="J53:K53"/>
    <mergeCell ref="J57:K57"/>
    <mergeCell ref="J51:L51"/>
    <mergeCell ref="E56:I56"/>
    <mergeCell ref="E66:G66"/>
    <mergeCell ref="E67:G67"/>
    <mergeCell ref="H59:I59"/>
    <mergeCell ref="J70:K70"/>
    <mergeCell ref="J64:K64"/>
    <mergeCell ref="H76:I76"/>
    <mergeCell ref="H75:I75"/>
    <mergeCell ref="J72:K72"/>
    <mergeCell ref="S80:T80"/>
    <mergeCell ref="S78:T78"/>
    <mergeCell ref="O59:P59"/>
    <mergeCell ref="J59:K59"/>
    <mergeCell ref="J69:K69"/>
    <mergeCell ref="J66:K66"/>
    <mergeCell ref="H62:I62"/>
    <mergeCell ref="J67:K67"/>
    <mergeCell ref="H64:I64"/>
    <mergeCell ref="H63:I63"/>
    <mergeCell ref="H66:I66"/>
    <mergeCell ref="H67:I67"/>
    <mergeCell ref="J63:K63"/>
    <mergeCell ref="O80:P80"/>
    <mergeCell ref="O77:P77"/>
    <mergeCell ref="O79:P79"/>
    <mergeCell ref="O78:P78"/>
    <mergeCell ref="O76:P76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S81:T81"/>
    <mergeCell ref="S64:T64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S85:T85"/>
    <mergeCell ref="S84:T84"/>
    <mergeCell ref="E76:G76"/>
    <mergeCell ref="E75:G75"/>
    <mergeCell ref="O84:P84"/>
    <mergeCell ref="N88:P88"/>
    <mergeCell ref="O83:P83"/>
    <mergeCell ref="O81:P81"/>
    <mergeCell ref="O82:P82"/>
    <mergeCell ref="O85:P85"/>
    <mergeCell ref="J71:K71"/>
    <mergeCell ref="H74:I74"/>
    <mergeCell ref="J74:K74"/>
    <mergeCell ref="E71:G71"/>
    <mergeCell ref="J73:K73"/>
    <mergeCell ref="E72:G72"/>
    <mergeCell ref="E73:G73"/>
    <mergeCell ref="O75:P75"/>
    <mergeCell ref="O86:P86"/>
    <mergeCell ref="N87:P87"/>
    <mergeCell ref="O73:P73"/>
    <mergeCell ref="O74:P74"/>
    <mergeCell ref="A96:E96"/>
    <mergeCell ref="I91:J91"/>
    <mergeCell ref="I92:J92"/>
    <mergeCell ref="I93:J93"/>
    <mergeCell ref="I94:J94"/>
    <mergeCell ref="A91:E91"/>
    <mergeCell ref="A92:E92"/>
    <mergeCell ref="H84:H85"/>
    <mergeCell ref="A94:E94"/>
    <mergeCell ref="A95:E95"/>
    <mergeCell ref="I96:J96"/>
    <mergeCell ref="A93:E93"/>
    <mergeCell ref="A88:E88"/>
    <mergeCell ref="K95:L95"/>
    <mergeCell ref="E80:I80"/>
    <mergeCell ref="J80:K80"/>
    <mergeCell ref="E82:I82"/>
    <mergeCell ref="A83:L83"/>
    <mergeCell ref="K92:L92"/>
    <mergeCell ref="K84:L85"/>
    <mergeCell ref="I95:J95"/>
    <mergeCell ref="A87:E87"/>
    <mergeCell ref="A89:E89"/>
    <mergeCell ref="A90:E90"/>
    <mergeCell ref="K94:L94"/>
    <mergeCell ref="A84:E85"/>
    <mergeCell ref="K87:L87"/>
    <mergeCell ref="A86:E86"/>
    <mergeCell ref="I86:J86"/>
    <mergeCell ref="K86:L86"/>
    <mergeCell ref="K96:L96"/>
    <mergeCell ref="I88:J88"/>
    <mergeCell ref="F84:F85"/>
    <mergeCell ref="G84:G85"/>
    <mergeCell ref="H2:I2"/>
    <mergeCell ref="D40:E40"/>
    <mergeCell ref="D44:E44"/>
    <mergeCell ref="I84:J85"/>
    <mergeCell ref="K88:L88"/>
    <mergeCell ref="A58:D59"/>
    <mergeCell ref="E58:G58"/>
    <mergeCell ref="D36:E36"/>
    <mergeCell ref="D49:E49"/>
    <mergeCell ref="D45:E45"/>
    <mergeCell ref="D46:E46"/>
    <mergeCell ref="D47:E47"/>
    <mergeCell ref="D37:E37"/>
    <mergeCell ref="D38:E38"/>
    <mergeCell ref="D39:E39"/>
    <mergeCell ref="F51:G51"/>
    <mergeCell ref="J56:K56"/>
    <mergeCell ref="H57:I57"/>
    <mergeCell ref="H58:I58"/>
    <mergeCell ref="E54:F54"/>
    <mergeCell ref="A61:D61"/>
    <mergeCell ref="E61:G61"/>
    <mergeCell ref="O69:P69"/>
    <mergeCell ref="E63:G63"/>
    <mergeCell ref="E64:G64"/>
    <mergeCell ref="E74:G74"/>
    <mergeCell ref="E62:G62"/>
    <mergeCell ref="O64:P64"/>
    <mergeCell ref="O65:P65"/>
    <mergeCell ref="O71:P71"/>
    <mergeCell ref="O72:P72"/>
    <mergeCell ref="O70:P70"/>
    <mergeCell ref="O67:P67"/>
    <mergeCell ref="O68:P68"/>
    <mergeCell ref="H70:I70"/>
    <mergeCell ref="H72:I72"/>
    <mergeCell ref="H73:I73"/>
    <mergeCell ref="H71:I71"/>
    <mergeCell ref="E70:G70"/>
    <mergeCell ref="D34:E34"/>
    <mergeCell ref="D22:E22"/>
    <mergeCell ref="D21:E21"/>
    <mergeCell ref="D27:E27"/>
    <mergeCell ref="D24:E24"/>
    <mergeCell ref="D29:E29"/>
    <mergeCell ref="D23:E23"/>
    <mergeCell ref="A57:D57"/>
    <mergeCell ref="E57:G57"/>
    <mergeCell ref="D50:E50"/>
    <mergeCell ref="A51:D51"/>
    <mergeCell ref="D41:E41"/>
    <mergeCell ref="D42:E42"/>
    <mergeCell ref="E53:I53"/>
    <mergeCell ref="D48:E48"/>
    <mergeCell ref="D33:E33"/>
    <mergeCell ref="D25:E25"/>
    <mergeCell ref="D26:E26"/>
    <mergeCell ref="D28:E28"/>
    <mergeCell ref="D30:E30"/>
    <mergeCell ref="H60:I60"/>
    <mergeCell ref="J61:K61"/>
    <mergeCell ref="J60:K60"/>
    <mergeCell ref="J62:K62"/>
    <mergeCell ref="E60:G60"/>
    <mergeCell ref="H61:I61"/>
    <mergeCell ref="E69:G69"/>
    <mergeCell ref="H68:I68"/>
    <mergeCell ref="E65:G65"/>
    <mergeCell ref="H65:I65"/>
    <mergeCell ref="H69:I69"/>
    <mergeCell ref="E68:G68"/>
    <mergeCell ref="J68:K68"/>
    <mergeCell ref="J65:K65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O61:P61"/>
    <mergeCell ref="Q92:Q93"/>
    <mergeCell ref="I89:J89"/>
    <mergeCell ref="K89:L89"/>
    <mergeCell ref="I90:J90"/>
    <mergeCell ref="K90:L90"/>
    <mergeCell ref="K93:L93"/>
    <mergeCell ref="K91:L91"/>
    <mergeCell ref="N89:Q91"/>
    <mergeCell ref="I87:J87"/>
  </mergeCells>
  <phoneticPr fontId="0" type="noConversion"/>
  <dataValidations disablePrompts="1"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BX123"/>
  <sheetViews>
    <sheetView showGridLines="0" showZeros="0" view="pageBreakPreview" topLeftCell="A10" zoomScale="60" zoomScaleNormal="100" workbookViewId="0">
      <selection activeCell="E16" sqref="E16"/>
    </sheetView>
  </sheetViews>
  <sheetFormatPr defaultColWidth="9.140625" defaultRowHeight="12.75" x14ac:dyDescent="0.2"/>
  <cols>
    <col min="1" max="1" width="12.140625" style="21" customWidth="1"/>
    <col min="2" max="2" width="17.7109375" style="21" customWidth="1"/>
    <col min="3" max="3" width="12.140625" style="21" customWidth="1"/>
    <col min="4" max="4" width="24.85546875" style="21" customWidth="1"/>
    <col min="5" max="7" width="13.7109375" style="21" customWidth="1"/>
    <col min="8" max="8" width="20.5703125" style="21" customWidth="1"/>
    <col min="9" max="9" width="13.7109375" style="21" customWidth="1"/>
    <col min="10" max="10" width="16.85546875" style="123" customWidth="1"/>
    <col min="11" max="11" width="13.7109375" style="21" customWidth="1"/>
    <col min="12" max="12" width="16.85546875" style="21" customWidth="1"/>
    <col min="13" max="13" width="17" style="21" customWidth="1"/>
    <col min="14" max="14" width="14.5703125" style="21" customWidth="1"/>
    <col min="15" max="15" width="18.28515625" style="21" customWidth="1"/>
    <col min="16" max="16" width="15.140625" style="21" customWidth="1"/>
    <col min="17" max="17" width="10.7109375" style="21" customWidth="1"/>
    <col min="18" max="18" width="10.28515625" style="21" bestFit="1" customWidth="1"/>
    <col min="19" max="16384" width="9.140625" style="21"/>
  </cols>
  <sheetData>
    <row r="1" spans="1:18" ht="38.25" customHeight="1" thickBot="1" x14ac:dyDescent="0.25">
      <c r="A1" s="1016" t="s">
        <v>150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</row>
    <row r="2" spans="1:18" ht="21.75" customHeight="1" thickBot="1" x14ac:dyDescent="0.5">
      <c r="A2" s="104"/>
      <c r="B2" s="104"/>
      <c r="C2" s="104"/>
      <c r="D2" s="104"/>
      <c r="E2" s="104"/>
      <c r="F2" s="104"/>
      <c r="G2" s="1039" t="str">
        <f>Jan!C2</f>
        <v>January</v>
      </c>
      <c r="H2" s="1040"/>
      <c r="I2" s="1039" t="s">
        <v>51</v>
      </c>
      <c r="J2" s="1040"/>
      <c r="K2" s="1039" t="str">
        <f>Dec!C2</f>
        <v>December</v>
      </c>
      <c r="L2" s="1046"/>
      <c r="M2" s="1040"/>
      <c r="O2" s="1030" t="s">
        <v>203</v>
      </c>
      <c r="P2" s="1031"/>
      <c r="Q2" s="1031"/>
      <c r="R2" s="1032"/>
    </row>
    <row r="3" spans="1:18" ht="21.75" customHeight="1" thickBot="1" x14ac:dyDescent="0.5">
      <c r="A3" s="104"/>
      <c r="B3" s="104"/>
      <c r="C3" s="104"/>
      <c r="D3" s="104"/>
      <c r="E3" s="104"/>
      <c r="F3" s="104"/>
      <c r="J3" s="21"/>
      <c r="O3" s="1033"/>
      <c r="P3" s="1034"/>
      <c r="Q3" s="1034"/>
      <c r="R3" s="1035"/>
    </row>
    <row r="4" spans="1:18" ht="30" customHeight="1" thickBot="1" x14ac:dyDescent="0.35">
      <c r="A4" s="105"/>
      <c r="B4" s="1041" t="s">
        <v>152</v>
      </c>
      <c r="C4" s="1042"/>
      <c r="D4" s="319">
        <f>'BEFORE YOU BEGIN'!I3</f>
        <v>0</v>
      </c>
      <c r="E4" s="106"/>
      <c r="F4" s="1055" t="s">
        <v>52</v>
      </c>
      <c r="G4" s="1056"/>
      <c r="H4" s="1056"/>
      <c r="I4" s="1056"/>
      <c r="J4" s="1056"/>
      <c r="K4" s="1057"/>
      <c r="L4" s="1047">
        <f>'BEFORE YOU BEGIN'!I9</f>
        <v>0</v>
      </c>
      <c r="M4" s="1048"/>
      <c r="O4" s="1036"/>
      <c r="P4" s="1037"/>
      <c r="Q4" s="1037"/>
      <c r="R4" s="1038"/>
    </row>
    <row r="5" spans="1:18" ht="24.95" customHeight="1" thickBot="1" x14ac:dyDescent="0.35">
      <c r="A5" s="107"/>
      <c r="B5" s="1041" t="s">
        <v>108</v>
      </c>
      <c r="C5" s="1042"/>
      <c r="D5" s="320">
        <f>'BEFORE YOU BEGIN'!I6</f>
        <v>0</v>
      </c>
      <c r="E5" s="106"/>
      <c r="F5" s="1049" t="s">
        <v>55</v>
      </c>
      <c r="G5" s="1050"/>
      <c r="H5" s="1050"/>
      <c r="I5" s="1050"/>
      <c r="J5" s="1050"/>
      <c r="K5" s="1051"/>
      <c r="L5" s="108" t="s">
        <v>53</v>
      </c>
      <c r="M5" s="109" t="s">
        <v>54</v>
      </c>
    </row>
    <row r="6" spans="1:18" ht="24.95" customHeight="1" thickBot="1" x14ac:dyDescent="0.35">
      <c r="A6" s="106"/>
      <c r="B6" s="106"/>
      <c r="C6" s="106"/>
      <c r="D6" s="106"/>
      <c r="E6" s="106"/>
      <c r="F6" s="1052"/>
      <c r="G6" s="1053"/>
      <c r="H6" s="1053"/>
      <c r="I6" s="1053"/>
      <c r="J6" s="1053"/>
      <c r="K6" s="1054"/>
      <c r="L6" s="436"/>
      <c r="M6" s="437"/>
    </row>
    <row r="7" spans="1:18" s="110" customFormat="1" ht="29.25" customHeight="1" thickBot="1" x14ac:dyDescent="0.4">
      <c r="A7" s="1027" t="s">
        <v>56</v>
      </c>
      <c r="B7" s="1028"/>
      <c r="C7" s="1028"/>
      <c r="D7" s="1028"/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1028"/>
      <c r="Q7" s="1028"/>
      <c r="R7" s="1029"/>
    </row>
    <row r="8" spans="1:18" ht="24.95" customHeight="1" thickBot="1" x14ac:dyDescent="0.25">
      <c r="A8" s="1058" t="s">
        <v>57</v>
      </c>
      <c r="B8" s="1060" t="s">
        <v>25</v>
      </c>
      <c r="C8" s="1061"/>
      <c r="D8" s="1024" t="s">
        <v>14</v>
      </c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6"/>
      <c r="Q8" s="996" t="s">
        <v>58</v>
      </c>
      <c r="R8" s="997"/>
    </row>
    <row r="9" spans="1:18" ht="50.1" customHeight="1" thickBot="1" x14ac:dyDescent="0.25">
      <c r="A9" s="1059"/>
      <c r="B9" s="296" t="s">
        <v>11</v>
      </c>
      <c r="C9" s="297" t="s">
        <v>12</v>
      </c>
      <c r="D9" s="111" t="s">
        <v>91</v>
      </c>
      <c r="E9" s="112" t="s">
        <v>15</v>
      </c>
      <c r="F9" s="112" t="s">
        <v>104</v>
      </c>
      <c r="G9" s="112" t="s">
        <v>17</v>
      </c>
      <c r="H9" s="112" t="s">
        <v>103</v>
      </c>
      <c r="I9" s="112" t="s">
        <v>18</v>
      </c>
      <c r="J9" s="112" t="s">
        <v>19</v>
      </c>
      <c r="K9" s="112" t="s">
        <v>49</v>
      </c>
      <c r="L9" s="112" t="s">
        <v>166</v>
      </c>
      <c r="M9" s="112" t="s">
        <v>50</v>
      </c>
      <c r="N9" s="112" t="s">
        <v>105</v>
      </c>
      <c r="O9" s="112" t="s">
        <v>131</v>
      </c>
      <c r="P9" s="113" t="s">
        <v>12</v>
      </c>
      <c r="Q9" s="114" t="s">
        <v>53</v>
      </c>
      <c r="R9" s="115" t="s">
        <v>54</v>
      </c>
    </row>
    <row r="10" spans="1:18" ht="30" customHeight="1" x14ac:dyDescent="0.2">
      <c r="A10" s="298" t="s">
        <v>5</v>
      </c>
      <c r="B10" s="168">
        <f>Jan!H50</f>
        <v>0</v>
      </c>
      <c r="C10" s="169">
        <f>Jan!I50</f>
        <v>0</v>
      </c>
      <c r="D10" s="168">
        <f>Jan!J50</f>
        <v>0</v>
      </c>
      <c r="E10" s="170">
        <f>Jan!K50</f>
        <v>0</v>
      </c>
      <c r="F10" s="170">
        <f>Jan!L50</f>
        <v>0</v>
      </c>
      <c r="G10" s="170">
        <f>Jan!M50</f>
        <v>0</v>
      </c>
      <c r="H10" s="170">
        <f>Jan!N50</f>
        <v>0</v>
      </c>
      <c r="I10" s="170">
        <f>Jan!O50</f>
        <v>0</v>
      </c>
      <c r="J10" s="170">
        <f>Jan!P50</f>
        <v>0</v>
      </c>
      <c r="K10" s="170">
        <f>Jan!Q50</f>
        <v>0</v>
      </c>
      <c r="L10" s="170">
        <f>Jan!R50</f>
        <v>0</v>
      </c>
      <c r="M10" s="170">
        <f>Jan!S50</f>
        <v>0</v>
      </c>
      <c r="N10" s="170">
        <f>Jan!T50</f>
        <v>0</v>
      </c>
      <c r="O10" s="170">
        <f>Jan!U50</f>
        <v>0</v>
      </c>
      <c r="P10" s="171">
        <f>Jan!V50</f>
        <v>0</v>
      </c>
      <c r="Q10" s="323">
        <f>Jan!G54</f>
        <v>0</v>
      </c>
      <c r="R10" s="324">
        <f>Jan!J54</f>
        <v>0</v>
      </c>
    </row>
    <row r="11" spans="1:18" ht="30" customHeight="1" x14ac:dyDescent="0.2">
      <c r="A11" s="299" t="s">
        <v>59</v>
      </c>
      <c r="B11" s="172">
        <f>Feb!H50</f>
        <v>0</v>
      </c>
      <c r="C11" s="173">
        <f>Feb!I50</f>
        <v>0</v>
      </c>
      <c r="D11" s="172">
        <f>Feb!J50</f>
        <v>0</v>
      </c>
      <c r="E11" s="174">
        <f>Feb!K50</f>
        <v>0</v>
      </c>
      <c r="F11" s="174">
        <f>Feb!L50</f>
        <v>0</v>
      </c>
      <c r="G11" s="174">
        <f>Feb!M50</f>
        <v>0</v>
      </c>
      <c r="H11" s="174">
        <f>Feb!N50</f>
        <v>0</v>
      </c>
      <c r="I11" s="174">
        <f>Feb!O50</f>
        <v>0</v>
      </c>
      <c r="J11" s="174">
        <f>Feb!P50</f>
        <v>0</v>
      </c>
      <c r="K11" s="174">
        <f>Feb!Q50</f>
        <v>0</v>
      </c>
      <c r="L11" s="174">
        <f>Feb!R50</f>
        <v>0</v>
      </c>
      <c r="M11" s="174">
        <f>Feb!S50</f>
        <v>0</v>
      </c>
      <c r="N11" s="174">
        <f>Feb!T50</f>
        <v>0</v>
      </c>
      <c r="O11" s="174">
        <f>Feb!U50</f>
        <v>0</v>
      </c>
      <c r="P11" s="175">
        <f>Feb!V50</f>
        <v>0</v>
      </c>
      <c r="Q11" s="325">
        <f>Feb!G54</f>
        <v>0</v>
      </c>
      <c r="R11" s="326">
        <f>Feb!J54</f>
        <v>0</v>
      </c>
    </row>
    <row r="12" spans="1:18" ht="30" customHeight="1" x14ac:dyDescent="0.2">
      <c r="A12" s="299" t="s">
        <v>60</v>
      </c>
      <c r="B12" s="172">
        <f>March!H50</f>
        <v>0</v>
      </c>
      <c r="C12" s="173">
        <f>March!I50</f>
        <v>0</v>
      </c>
      <c r="D12" s="172">
        <f>March!J50</f>
        <v>0</v>
      </c>
      <c r="E12" s="174">
        <f>March!K50</f>
        <v>0</v>
      </c>
      <c r="F12" s="174">
        <f>March!L50</f>
        <v>0</v>
      </c>
      <c r="G12" s="174">
        <f>March!M50</f>
        <v>0</v>
      </c>
      <c r="H12" s="174">
        <f>March!N50</f>
        <v>0</v>
      </c>
      <c r="I12" s="174">
        <f>March!O50</f>
        <v>0</v>
      </c>
      <c r="J12" s="174">
        <f>March!P50</f>
        <v>0</v>
      </c>
      <c r="K12" s="174">
        <f>March!Q50</f>
        <v>0</v>
      </c>
      <c r="L12" s="174">
        <f>March!R50</f>
        <v>0</v>
      </c>
      <c r="M12" s="174">
        <f>March!S50</f>
        <v>0</v>
      </c>
      <c r="N12" s="174">
        <f>March!T50</f>
        <v>0</v>
      </c>
      <c r="O12" s="174">
        <f>March!U50</f>
        <v>0</v>
      </c>
      <c r="P12" s="175">
        <f>March!V50</f>
        <v>0</v>
      </c>
      <c r="Q12" s="325">
        <f>March!G54</f>
        <v>0</v>
      </c>
      <c r="R12" s="326">
        <f>March!J54</f>
        <v>0</v>
      </c>
    </row>
    <row r="13" spans="1:18" ht="30" customHeight="1" x14ac:dyDescent="0.2">
      <c r="A13" s="516" t="s">
        <v>61</v>
      </c>
      <c r="B13" s="172">
        <f>April!H50</f>
        <v>0</v>
      </c>
      <c r="C13" s="173">
        <f>April!I50</f>
        <v>0</v>
      </c>
      <c r="D13" s="172">
        <f>April!J50</f>
        <v>0</v>
      </c>
      <c r="E13" s="174">
        <f>April!K50</f>
        <v>0</v>
      </c>
      <c r="F13" s="174">
        <f>April!L50</f>
        <v>0</v>
      </c>
      <c r="G13" s="174">
        <f>April!M50</f>
        <v>0</v>
      </c>
      <c r="H13" s="174">
        <f>April!N50</f>
        <v>0</v>
      </c>
      <c r="I13" s="174">
        <f>April!O50</f>
        <v>0</v>
      </c>
      <c r="J13" s="174">
        <f>April!P50</f>
        <v>0</v>
      </c>
      <c r="K13" s="174">
        <f>April!Q50</f>
        <v>0</v>
      </c>
      <c r="L13" s="174">
        <f>April!R50</f>
        <v>0</v>
      </c>
      <c r="M13" s="174">
        <f>April!S50</f>
        <v>0</v>
      </c>
      <c r="N13" s="174">
        <f>April!T50</f>
        <v>0</v>
      </c>
      <c r="O13" s="174">
        <f>April!U50</f>
        <v>0</v>
      </c>
      <c r="P13" s="175">
        <f>April!V50</f>
        <v>0</v>
      </c>
      <c r="Q13" s="325">
        <f>April!G54</f>
        <v>0</v>
      </c>
      <c r="R13" s="326">
        <f>April!J54</f>
        <v>0</v>
      </c>
    </row>
    <row r="14" spans="1:18" ht="30" customHeight="1" x14ac:dyDescent="0.2">
      <c r="A14" s="299" t="s">
        <v>62</v>
      </c>
      <c r="B14" s="172">
        <f>May!H50</f>
        <v>0</v>
      </c>
      <c r="C14" s="173">
        <f>May!I50</f>
        <v>0</v>
      </c>
      <c r="D14" s="172">
        <f>May!J50</f>
        <v>0</v>
      </c>
      <c r="E14" s="174">
        <f>May!K50</f>
        <v>0</v>
      </c>
      <c r="F14" s="174">
        <f>May!L50</f>
        <v>0</v>
      </c>
      <c r="G14" s="174">
        <f>May!M50</f>
        <v>0</v>
      </c>
      <c r="H14" s="174">
        <f>May!N50</f>
        <v>0</v>
      </c>
      <c r="I14" s="174">
        <f>May!O50</f>
        <v>0</v>
      </c>
      <c r="J14" s="174">
        <f>May!P50</f>
        <v>0</v>
      </c>
      <c r="K14" s="174">
        <f>May!Q50</f>
        <v>0</v>
      </c>
      <c r="L14" s="174">
        <f>May!R50</f>
        <v>0</v>
      </c>
      <c r="M14" s="174">
        <f>May!S50</f>
        <v>0</v>
      </c>
      <c r="N14" s="174">
        <f>May!T50</f>
        <v>0</v>
      </c>
      <c r="O14" s="174">
        <f>May!U50</f>
        <v>0</v>
      </c>
      <c r="P14" s="175">
        <f>May!V50</f>
        <v>0</v>
      </c>
      <c r="Q14" s="325">
        <f>May!G54</f>
        <v>0</v>
      </c>
      <c r="R14" s="326">
        <f>May!J54</f>
        <v>0</v>
      </c>
    </row>
    <row r="15" spans="1:18" ht="30" customHeight="1" x14ac:dyDescent="0.2">
      <c r="A15" s="299" t="s">
        <v>63</v>
      </c>
      <c r="B15" s="172">
        <f>June!H50</f>
        <v>0</v>
      </c>
      <c r="C15" s="173">
        <f>June!I50</f>
        <v>0</v>
      </c>
      <c r="D15" s="172">
        <f>June!J50</f>
        <v>0</v>
      </c>
      <c r="E15" s="174">
        <f>June!K50</f>
        <v>0</v>
      </c>
      <c r="F15" s="174">
        <f>June!L50</f>
        <v>0</v>
      </c>
      <c r="G15" s="174">
        <f>June!M50</f>
        <v>0</v>
      </c>
      <c r="H15" s="174">
        <f>June!N50</f>
        <v>0</v>
      </c>
      <c r="I15" s="174">
        <f>June!O50</f>
        <v>0</v>
      </c>
      <c r="J15" s="174">
        <f>June!P50</f>
        <v>0</v>
      </c>
      <c r="K15" s="174">
        <f>June!Q50</f>
        <v>0</v>
      </c>
      <c r="L15" s="174">
        <f>June!R50</f>
        <v>0</v>
      </c>
      <c r="M15" s="174">
        <f>June!S50</f>
        <v>0</v>
      </c>
      <c r="N15" s="174">
        <f>June!T50</f>
        <v>0</v>
      </c>
      <c r="O15" s="174">
        <f>June!U50</f>
        <v>0</v>
      </c>
      <c r="P15" s="175">
        <f>June!V50</f>
        <v>0</v>
      </c>
      <c r="Q15" s="325">
        <f>June!G54</f>
        <v>0</v>
      </c>
      <c r="R15" s="326">
        <f>June!J54</f>
        <v>0</v>
      </c>
    </row>
    <row r="16" spans="1:18" ht="30" customHeight="1" x14ac:dyDescent="0.2">
      <c r="A16" s="516" t="s">
        <v>64</v>
      </c>
      <c r="B16" s="172">
        <f>July!H50</f>
        <v>0</v>
      </c>
      <c r="C16" s="173">
        <f>July!I50</f>
        <v>0</v>
      </c>
      <c r="D16" s="172">
        <f>July!J50</f>
        <v>0</v>
      </c>
      <c r="E16" s="174">
        <f>July!K50</f>
        <v>0</v>
      </c>
      <c r="F16" s="174">
        <f>July!L50</f>
        <v>0</v>
      </c>
      <c r="G16" s="174">
        <f>July!M50</f>
        <v>0</v>
      </c>
      <c r="H16" s="174">
        <f>July!N50</f>
        <v>0</v>
      </c>
      <c r="I16" s="174">
        <f>July!O50</f>
        <v>0</v>
      </c>
      <c r="J16" s="174">
        <f>July!P50</f>
        <v>0</v>
      </c>
      <c r="K16" s="174">
        <f>July!Q50</f>
        <v>0</v>
      </c>
      <c r="L16" s="174">
        <f>July!R50</f>
        <v>0</v>
      </c>
      <c r="M16" s="174">
        <f>July!S50</f>
        <v>0</v>
      </c>
      <c r="N16" s="174">
        <f>July!T50</f>
        <v>0</v>
      </c>
      <c r="O16" s="174">
        <f>July!U50</f>
        <v>0</v>
      </c>
      <c r="P16" s="175">
        <f>July!V50</f>
        <v>0</v>
      </c>
      <c r="Q16" s="325">
        <f>July!G54</f>
        <v>0</v>
      </c>
      <c r="R16" s="326">
        <f>July!J54</f>
        <v>0</v>
      </c>
    </row>
    <row r="17" spans="1:76" ht="30" customHeight="1" x14ac:dyDescent="0.2">
      <c r="A17" s="299" t="s">
        <v>65</v>
      </c>
      <c r="B17" s="172">
        <f>Aug!H50</f>
        <v>0</v>
      </c>
      <c r="C17" s="173">
        <f>Aug!I50</f>
        <v>0</v>
      </c>
      <c r="D17" s="172">
        <f>Aug!J50</f>
        <v>0</v>
      </c>
      <c r="E17" s="174">
        <f>Aug!K50</f>
        <v>0</v>
      </c>
      <c r="F17" s="174">
        <f>Aug!L50</f>
        <v>0</v>
      </c>
      <c r="G17" s="174">
        <f>Aug!M50</f>
        <v>0</v>
      </c>
      <c r="H17" s="174">
        <f>Aug!N50</f>
        <v>0</v>
      </c>
      <c r="I17" s="174">
        <f>Aug!O50</f>
        <v>0</v>
      </c>
      <c r="J17" s="174">
        <f>Aug!P50</f>
        <v>0</v>
      </c>
      <c r="K17" s="174">
        <f>Aug!Q50</f>
        <v>0</v>
      </c>
      <c r="L17" s="174">
        <f>Aug!R50</f>
        <v>0</v>
      </c>
      <c r="M17" s="174">
        <f>Aug!S50</f>
        <v>0</v>
      </c>
      <c r="N17" s="174">
        <f>Aug!T50</f>
        <v>0</v>
      </c>
      <c r="O17" s="174">
        <f>Aug!U50</f>
        <v>0</v>
      </c>
      <c r="P17" s="175">
        <f>Aug!V50</f>
        <v>0</v>
      </c>
      <c r="Q17" s="325">
        <f>Aug!G54</f>
        <v>0</v>
      </c>
      <c r="R17" s="326">
        <f>Aug!J54</f>
        <v>0</v>
      </c>
    </row>
    <row r="18" spans="1:76" ht="30" customHeight="1" x14ac:dyDescent="0.2">
      <c r="A18" s="299" t="s">
        <v>66</v>
      </c>
      <c r="B18" s="172">
        <f>Sept!H50</f>
        <v>0</v>
      </c>
      <c r="C18" s="173">
        <f>Sept!I50</f>
        <v>0</v>
      </c>
      <c r="D18" s="172">
        <f>Sept!J50</f>
        <v>0</v>
      </c>
      <c r="E18" s="174">
        <f>Sept!K50</f>
        <v>0</v>
      </c>
      <c r="F18" s="174">
        <f>Sept!L50</f>
        <v>0</v>
      </c>
      <c r="G18" s="174">
        <f>Sept!M50</f>
        <v>0</v>
      </c>
      <c r="H18" s="174">
        <f>Sept!N50</f>
        <v>0</v>
      </c>
      <c r="I18" s="174">
        <f>Sept!O50</f>
        <v>0</v>
      </c>
      <c r="J18" s="174">
        <f>Sept!P50</f>
        <v>0</v>
      </c>
      <c r="K18" s="174">
        <f>Sept!Q50</f>
        <v>0</v>
      </c>
      <c r="L18" s="174">
        <f>Sept!R50</f>
        <v>0</v>
      </c>
      <c r="M18" s="174">
        <f>Sept!S50</f>
        <v>0</v>
      </c>
      <c r="N18" s="174">
        <f>Sept!T50</f>
        <v>0</v>
      </c>
      <c r="O18" s="174">
        <f>Sept!U50</f>
        <v>0</v>
      </c>
      <c r="P18" s="175">
        <f>Sept!V50</f>
        <v>0</v>
      </c>
      <c r="Q18" s="325">
        <f>Sept!G54</f>
        <v>0</v>
      </c>
      <c r="R18" s="326">
        <f>Sept!J54</f>
        <v>0</v>
      </c>
    </row>
    <row r="19" spans="1:76" ht="30" customHeight="1" x14ac:dyDescent="0.2">
      <c r="A19" s="516" t="s">
        <v>6</v>
      </c>
      <c r="B19" s="172">
        <f>Oct!H50</f>
        <v>0</v>
      </c>
      <c r="C19" s="173">
        <f>Oct!I50</f>
        <v>0</v>
      </c>
      <c r="D19" s="172">
        <f>Oct!J50</f>
        <v>0</v>
      </c>
      <c r="E19" s="174">
        <f>Oct!K50</f>
        <v>0</v>
      </c>
      <c r="F19" s="174">
        <f>Oct!L50</f>
        <v>0</v>
      </c>
      <c r="G19" s="174">
        <f>Oct!M50</f>
        <v>0</v>
      </c>
      <c r="H19" s="174">
        <f>Oct!N50</f>
        <v>0</v>
      </c>
      <c r="I19" s="174">
        <f>Oct!O50</f>
        <v>0</v>
      </c>
      <c r="J19" s="174">
        <f>Oct!P50</f>
        <v>0</v>
      </c>
      <c r="K19" s="174">
        <f>Oct!Q50</f>
        <v>0</v>
      </c>
      <c r="L19" s="174">
        <f>Oct!R50</f>
        <v>0</v>
      </c>
      <c r="M19" s="174">
        <f>Oct!S50</f>
        <v>0</v>
      </c>
      <c r="N19" s="174">
        <f>Oct!T50</f>
        <v>0</v>
      </c>
      <c r="O19" s="174">
        <f>Oct!U50</f>
        <v>0</v>
      </c>
      <c r="P19" s="175">
        <f>Oct!V50</f>
        <v>0</v>
      </c>
      <c r="Q19" s="325">
        <f>Oct!G54</f>
        <v>0</v>
      </c>
      <c r="R19" s="326">
        <f>Oct!J54</f>
        <v>0</v>
      </c>
    </row>
    <row r="20" spans="1:76" ht="30" customHeight="1" x14ac:dyDescent="0.2">
      <c r="A20" s="299" t="s">
        <v>7</v>
      </c>
      <c r="B20" s="172">
        <f>Nov!H50</f>
        <v>0</v>
      </c>
      <c r="C20" s="173">
        <f>Nov!I50</f>
        <v>0</v>
      </c>
      <c r="D20" s="172">
        <f>Nov!J50</f>
        <v>0</v>
      </c>
      <c r="E20" s="174">
        <f>Nov!K50</f>
        <v>0</v>
      </c>
      <c r="F20" s="174">
        <f>Nov!L50</f>
        <v>0</v>
      </c>
      <c r="G20" s="174">
        <f>Nov!M50</f>
        <v>0</v>
      </c>
      <c r="H20" s="174">
        <f>Nov!N50</f>
        <v>0</v>
      </c>
      <c r="I20" s="174">
        <f>Nov!O50</f>
        <v>0</v>
      </c>
      <c r="J20" s="174">
        <f>Nov!P50</f>
        <v>0</v>
      </c>
      <c r="K20" s="174">
        <f>Nov!Q50</f>
        <v>0</v>
      </c>
      <c r="L20" s="174">
        <f>Nov!R50</f>
        <v>0</v>
      </c>
      <c r="M20" s="174">
        <f>Nov!S50</f>
        <v>0</v>
      </c>
      <c r="N20" s="174">
        <f>Nov!T50</f>
        <v>0</v>
      </c>
      <c r="O20" s="174">
        <f>Nov!U50</f>
        <v>0</v>
      </c>
      <c r="P20" s="175">
        <f>Nov!V50</f>
        <v>0</v>
      </c>
      <c r="Q20" s="325">
        <f>Nov!G54</f>
        <v>0</v>
      </c>
      <c r="R20" s="326">
        <f>Nov!J54</f>
        <v>0</v>
      </c>
    </row>
    <row r="21" spans="1:76" ht="30" customHeight="1" thickBot="1" x14ac:dyDescent="0.25">
      <c r="A21" s="300" t="s">
        <v>67</v>
      </c>
      <c r="B21" s="172">
        <f>Dec!H50</f>
        <v>0</v>
      </c>
      <c r="C21" s="173">
        <f>Dec!I50</f>
        <v>0</v>
      </c>
      <c r="D21" s="172">
        <f>Dec!J50</f>
        <v>0</v>
      </c>
      <c r="E21" s="174">
        <f>Dec!K50</f>
        <v>0</v>
      </c>
      <c r="F21" s="174">
        <f>Dec!L50</f>
        <v>0</v>
      </c>
      <c r="G21" s="174">
        <f>Dec!M50</f>
        <v>0</v>
      </c>
      <c r="H21" s="174">
        <f>Dec!N50</f>
        <v>0</v>
      </c>
      <c r="I21" s="174">
        <f>Dec!O50</f>
        <v>0</v>
      </c>
      <c r="J21" s="174">
        <f>Dec!P50</f>
        <v>0</v>
      </c>
      <c r="K21" s="174">
        <f>Dec!Q50</f>
        <v>0</v>
      </c>
      <c r="L21" s="174">
        <f>Dec!R50</f>
        <v>0</v>
      </c>
      <c r="M21" s="174">
        <f>Dec!S50</f>
        <v>0</v>
      </c>
      <c r="N21" s="174">
        <f>Dec!T50</f>
        <v>0</v>
      </c>
      <c r="O21" s="174">
        <f>Dec!U50</f>
        <v>0</v>
      </c>
      <c r="P21" s="175">
        <f>Dec!V50</f>
        <v>0</v>
      </c>
      <c r="Q21" s="325">
        <f>Dec!G54</f>
        <v>0</v>
      </c>
      <c r="R21" s="326">
        <f>Dec!J54</f>
        <v>0</v>
      </c>
    </row>
    <row r="22" spans="1:76" ht="30" customHeight="1" thickBot="1" x14ac:dyDescent="0.25">
      <c r="A22" s="116" t="s">
        <v>2</v>
      </c>
      <c r="B22" s="176">
        <f>SUM(B10:B21)</f>
        <v>0</v>
      </c>
      <c r="C22" s="177">
        <f>SUM(C10:C21)</f>
        <v>0</v>
      </c>
      <c r="D22" s="176">
        <f>SUM(D10:D21)</f>
        <v>0</v>
      </c>
      <c r="E22" s="178">
        <f>SUM(E10:E21)</f>
        <v>0</v>
      </c>
      <c r="F22" s="178">
        <f>SUM(F10:F21)</f>
        <v>0</v>
      </c>
      <c r="G22" s="178">
        <f t="shared" ref="G22:P22" si="0">SUM(G10:G21)</f>
        <v>0</v>
      </c>
      <c r="H22" s="178">
        <f t="shared" si="0"/>
        <v>0</v>
      </c>
      <c r="I22" s="178">
        <f t="shared" si="0"/>
        <v>0</v>
      </c>
      <c r="J22" s="178">
        <f t="shared" si="0"/>
        <v>0</v>
      </c>
      <c r="K22" s="178">
        <f t="shared" si="0"/>
        <v>0</v>
      </c>
      <c r="L22" s="178">
        <f t="shared" si="0"/>
        <v>0</v>
      </c>
      <c r="M22" s="178">
        <f t="shared" si="0"/>
        <v>0</v>
      </c>
      <c r="N22" s="178">
        <f t="shared" si="0"/>
        <v>0</v>
      </c>
      <c r="O22" s="178">
        <f t="shared" si="0"/>
        <v>0</v>
      </c>
      <c r="P22" s="179">
        <f t="shared" si="0"/>
        <v>0</v>
      </c>
      <c r="Q22" s="327">
        <f>AVERAGE(Q10:Q21)</f>
        <v>0</v>
      </c>
      <c r="R22" s="328">
        <f>AVERAGE(R10:R21)</f>
        <v>0</v>
      </c>
    </row>
    <row r="23" spans="1:76" ht="30" customHeight="1" thickTop="1" thickBot="1" x14ac:dyDescent="0.25">
      <c r="A23" s="1022" t="s">
        <v>31</v>
      </c>
      <c r="B23" s="1023"/>
      <c r="C23" s="1012">
        <f>B22+C22</f>
        <v>0</v>
      </c>
      <c r="D23" s="1013"/>
      <c r="E23" s="117"/>
      <c r="F23" s="1019" t="s">
        <v>32</v>
      </c>
      <c r="G23" s="1020"/>
      <c r="H23" s="1021">
        <f>SUM(D22:P22)</f>
        <v>0</v>
      </c>
      <c r="I23" s="1013"/>
      <c r="J23" s="998" t="s">
        <v>68</v>
      </c>
      <c r="K23" s="999"/>
      <c r="L23" s="321">
        <f>Q22</f>
        <v>0</v>
      </c>
      <c r="M23" s="322">
        <f>R22</f>
        <v>0</v>
      </c>
    </row>
    <row r="24" spans="1:76" ht="30.75" customHeight="1" thickTop="1" thickBot="1" x14ac:dyDescent="0.35">
      <c r="A24" s="118"/>
      <c r="B24" s="119"/>
      <c r="C24" s="119"/>
      <c r="D24" s="119"/>
      <c r="E24" s="119"/>
      <c r="F24" s="119"/>
      <c r="G24" s="119"/>
      <c r="H24" s="985" t="s">
        <v>116</v>
      </c>
      <c r="I24" s="986"/>
      <c r="J24" s="986"/>
      <c r="K24" s="987"/>
      <c r="L24" s="983">
        <f>L4+C23-H23</f>
        <v>0</v>
      </c>
      <c r="M24" s="984"/>
    </row>
    <row r="25" spans="1:76" ht="27.75" customHeight="1" thickTop="1" thickBot="1" x14ac:dyDescent="0.25">
      <c r="A25" s="120"/>
      <c r="B25" s="120"/>
      <c r="C25" s="120"/>
      <c r="D25" s="120"/>
      <c r="E25" s="120"/>
      <c r="F25" s="121"/>
      <c r="G25" s="120"/>
      <c r="H25" s="122"/>
      <c r="I25" s="122"/>
    </row>
    <row r="26" spans="1:76" ht="23.25" customHeight="1" thickBot="1" x14ac:dyDescent="0.25">
      <c r="A26" s="988" t="str">
        <f>Dec!M53</f>
        <v>BANK RECONCILIATION</v>
      </c>
      <c r="B26" s="989"/>
      <c r="C26" s="989"/>
      <c r="D26" s="990"/>
      <c r="E26" s="1017" t="str">
        <f>Dec!J53</f>
        <v>December</v>
      </c>
      <c r="F26" s="1018"/>
      <c r="G26" s="124"/>
      <c r="H26" s="125"/>
      <c r="I26" s="125"/>
      <c r="J26" s="126"/>
      <c r="K26" s="125"/>
      <c r="L26" s="125"/>
      <c r="M26" s="125"/>
      <c r="N26" s="125"/>
      <c r="O26" s="125"/>
      <c r="P26" s="125"/>
      <c r="Q26" s="125"/>
    </row>
    <row r="27" spans="1:76" ht="23.25" customHeight="1" thickBot="1" x14ac:dyDescent="0.25">
      <c r="A27" s="993" t="str">
        <f>Dec!M54</f>
        <v>Bank Balance as per Bank Statement:</v>
      </c>
      <c r="B27" s="994"/>
      <c r="C27" s="994"/>
      <c r="D27" s="995"/>
      <c r="E27" s="1000">
        <f>Dec!Q54</f>
        <v>0</v>
      </c>
      <c r="F27" s="992"/>
      <c r="G27" s="127"/>
      <c r="H27" s="125"/>
      <c r="I27" s="125"/>
      <c r="J27" s="126"/>
      <c r="K27" s="125"/>
      <c r="L27" s="125"/>
      <c r="M27" s="125"/>
      <c r="N27" s="125"/>
      <c r="O27" s="125"/>
      <c r="P27" s="125"/>
      <c r="Q27" s="125"/>
    </row>
    <row r="28" spans="1:76" s="129" customFormat="1" ht="23.25" customHeight="1" thickBot="1" x14ac:dyDescent="0.35">
      <c r="A28" s="438" t="str">
        <f>Dec!M55</f>
        <v>Add</v>
      </c>
      <c r="B28" s="1009" t="str">
        <f>Dec!N55</f>
        <v>Income Not Recorded on Statement:</v>
      </c>
      <c r="C28" s="1010"/>
      <c r="D28" s="1011"/>
      <c r="E28" s="991">
        <f>Dec!Q55</f>
        <v>0</v>
      </c>
      <c r="F28" s="992"/>
      <c r="G28" s="12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</row>
    <row r="29" spans="1:76" ht="23.25" customHeight="1" thickBot="1" x14ac:dyDescent="0.25">
      <c r="A29" s="128" t="str">
        <f>Dec!M56</f>
        <v>Deduct</v>
      </c>
      <c r="B29" s="1001" t="str">
        <f>Dec!N56</f>
        <v>Outstanding Cheques</v>
      </c>
      <c r="C29" s="1002"/>
      <c r="D29" s="1003"/>
      <c r="E29" s="130"/>
      <c r="F29" s="131"/>
      <c r="G29" s="1001" t="s">
        <v>106</v>
      </c>
      <c r="H29" s="1002"/>
      <c r="I29" s="1003"/>
      <c r="J29" s="130"/>
      <c r="K29" s="131"/>
      <c r="L29" s="125"/>
      <c r="M29" s="1001" t="s">
        <v>172</v>
      </c>
      <c r="N29" s="1066"/>
      <c r="O29" s="1066"/>
      <c r="P29" s="1066"/>
      <c r="Q29" s="1067"/>
    </row>
    <row r="30" spans="1:76" ht="36.75" customHeight="1" thickBot="1" x14ac:dyDescent="0.25">
      <c r="A30" s="132"/>
      <c r="B30" s="133" t="s">
        <v>26</v>
      </c>
      <c r="C30" s="1004" t="str">
        <f>Dec!O57</f>
        <v>Amount</v>
      </c>
      <c r="D30" s="1005"/>
      <c r="E30" s="134"/>
      <c r="F30" s="135"/>
      <c r="G30" s="133" t="s">
        <v>26</v>
      </c>
      <c r="H30" s="1004" t="s">
        <v>46</v>
      </c>
      <c r="I30" s="1005"/>
      <c r="J30" s="134"/>
      <c r="K30" s="135"/>
      <c r="L30" s="125"/>
      <c r="M30" s="1068" t="s">
        <v>70</v>
      </c>
      <c r="N30" s="1069"/>
      <c r="O30" s="1069"/>
      <c r="P30" s="1069"/>
      <c r="Q30" s="1070"/>
    </row>
    <row r="31" spans="1:76" ht="23.25" customHeight="1" x14ac:dyDescent="0.2">
      <c r="A31" s="136"/>
      <c r="B31" s="137">
        <f>Dec!N58</f>
        <v>0</v>
      </c>
      <c r="C31" s="979">
        <f>Dec!O58</f>
        <v>0</v>
      </c>
      <c r="D31" s="980"/>
      <c r="E31" s="134"/>
      <c r="F31" s="135"/>
      <c r="G31" s="137">
        <f>Dec!R58</f>
        <v>0</v>
      </c>
      <c r="H31" s="981">
        <f>Dec!S58</f>
        <v>0</v>
      </c>
      <c r="I31" s="982"/>
      <c r="J31" s="134"/>
      <c r="K31" s="135"/>
      <c r="L31" s="125"/>
      <c r="M31" s="1071" t="s">
        <v>48</v>
      </c>
      <c r="N31" s="1072"/>
      <c r="O31" s="1073"/>
      <c r="P31" s="1074">
        <f>L24</f>
        <v>0</v>
      </c>
      <c r="Q31" s="1075"/>
    </row>
    <row r="32" spans="1:76" ht="23.25" customHeight="1" x14ac:dyDescent="0.2">
      <c r="A32" s="136"/>
      <c r="B32" s="137">
        <f>Dec!N59</f>
        <v>0</v>
      </c>
      <c r="C32" s="979">
        <f>Dec!O59</f>
        <v>0</v>
      </c>
      <c r="D32" s="980"/>
      <c r="E32" s="134"/>
      <c r="F32" s="135"/>
      <c r="G32" s="137">
        <f>Dec!R59</f>
        <v>0</v>
      </c>
      <c r="H32" s="981">
        <f>Dec!S59</f>
        <v>0</v>
      </c>
      <c r="I32" s="982"/>
      <c r="J32" s="134"/>
      <c r="K32" s="135"/>
      <c r="L32" s="125"/>
      <c r="M32" s="1006" t="s">
        <v>194</v>
      </c>
      <c r="N32" s="1007"/>
      <c r="O32" s="1008"/>
      <c r="P32" s="954"/>
      <c r="Q32" s="955"/>
    </row>
    <row r="33" spans="1:18" ht="23.25" customHeight="1" x14ac:dyDescent="0.2">
      <c r="A33" s="136"/>
      <c r="B33" s="137">
        <f>Dec!N60</f>
        <v>0</v>
      </c>
      <c r="C33" s="979">
        <f>Dec!O60</f>
        <v>0</v>
      </c>
      <c r="D33" s="980"/>
      <c r="E33" s="134"/>
      <c r="F33" s="135"/>
      <c r="G33" s="137">
        <f>Dec!R60</f>
        <v>0</v>
      </c>
      <c r="H33" s="981">
        <f>Dec!S60</f>
        <v>0</v>
      </c>
      <c r="I33" s="982"/>
      <c r="J33" s="134"/>
      <c r="K33" s="135"/>
      <c r="L33" s="125"/>
      <c r="M33" s="1006" t="s">
        <v>71</v>
      </c>
      <c r="N33" s="1007"/>
      <c r="O33" s="1008"/>
      <c r="P33" s="954"/>
      <c r="Q33" s="955"/>
    </row>
    <row r="34" spans="1:18" ht="23.25" customHeight="1" x14ac:dyDescent="0.2">
      <c r="A34" s="136"/>
      <c r="B34" s="137">
        <f>Dec!N61</f>
        <v>0</v>
      </c>
      <c r="C34" s="979">
        <f>Dec!O61</f>
        <v>0</v>
      </c>
      <c r="D34" s="980"/>
      <c r="E34" s="134"/>
      <c r="F34" s="135"/>
      <c r="G34" s="137">
        <f>Dec!R61</f>
        <v>0</v>
      </c>
      <c r="H34" s="981">
        <f>Dec!S61</f>
        <v>0</v>
      </c>
      <c r="I34" s="982"/>
      <c r="J34" s="134"/>
      <c r="K34" s="135"/>
      <c r="L34" s="125"/>
      <c r="M34" s="974" t="s">
        <v>72</v>
      </c>
      <c r="N34" s="975"/>
      <c r="O34" s="976"/>
      <c r="P34" s="954"/>
      <c r="Q34" s="955"/>
    </row>
    <row r="35" spans="1:18" ht="23.25" customHeight="1" thickBot="1" x14ac:dyDescent="0.3">
      <c r="A35" s="136"/>
      <c r="B35" s="137">
        <f>Dec!N62</f>
        <v>0</v>
      </c>
      <c r="C35" s="979">
        <f>Dec!O62</f>
        <v>0</v>
      </c>
      <c r="D35" s="980"/>
      <c r="E35" s="134"/>
      <c r="F35" s="135"/>
      <c r="G35" s="137">
        <f>Dec!R62</f>
        <v>0</v>
      </c>
      <c r="H35" s="981">
        <f>Dec!S62</f>
        <v>0</v>
      </c>
      <c r="I35" s="982"/>
      <c r="J35" s="134"/>
      <c r="K35" s="135"/>
      <c r="L35" s="125"/>
      <c r="M35" s="940" t="s">
        <v>73</v>
      </c>
      <c r="N35" s="941"/>
      <c r="O35" s="942"/>
      <c r="P35" s="950"/>
      <c r="Q35" s="951"/>
    </row>
    <row r="36" spans="1:18" ht="23.25" customHeight="1" thickBot="1" x14ac:dyDescent="0.3">
      <c r="A36" s="136"/>
      <c r="B36" s="137">
        <f>Dec!N63</f>
        <v>0</v>
      </c>
      <c r="C36" s="979">
        <f>Dec!O63</f>
        <v>0</v>
      </c>
      <c r="D36" s="980"/>
      <c r="E36" s="134"/>
      <c r="F36" s="135"/>
      <c r="G36" s="137">
        <f>Dec!R63</f>
        <v>0</v>
      </c>
      <c r="H36" s="981">
        <f>Dec!S63</f>
        <v>0</v>
      </c>
      <c r="I36" s="982"/>
      <c r="J36" s="134"/>
      <c r="K36" s="135"/>
      <c r="L36" s="125"/>
      <c r="M36" s="10" t="s">
        <v>12</v>
      </c>
      <c r="N36" s="946"/>
      <c r="O36" s="947"/>
      <c r="P36" s="948"/>
      <c r="Q36" s="949"/>
    </row>
    <row r="37" spans="1:18" ht="23.25" customHeight="1" x14ac:dyDescent="0.25">
      <c r="A37" s="136"/>
      <c r="B37" s="137">
        <f>Dec!N64</f>
        <v>0</v>
      </c>
      <c r="C37" s="979">
        <f>Dec!O64</f>
        <v>0</v>
      </c>
      <c r="D37" s="980"/>
      <c r="E37" s="134"/>
      <c r="F37" s="135"/>
      <c r="G37" s="137">
        <f>Dec!R64</f>
        <v>0</v>
      </c>
      <c r="H37" s="981">
        <f>Dec!S64</f>
        <v>0</v>
      </c>
      <c r="I37" s="982"/>
      <c r="J37" s="134"/>
      <c r="K37" s="135"/>
      <c r="L37" s="125"/>
      <c r="M37" s="963"/>
      <c r="N37" s="964"/>
      <c r="O37" s="965"/>
      <c r="P37" s="950"/>
      <c r="Q37" s="951"/>
    </row>
    <row r="38" spans="1:18" ht="23.25" customHeight="1" x14ac:dyDescent="0.25">
      <c r="A38" s="136"/>
      <c r="B38" s="137">
        <f>Dec!N65</f>
        <v>0</v>
      </c>
      <c r="C38" s="979">
        <f>Dec!O65</f>
        <v>0</v>
      </c>
      <c r="D38" s="980"/>
      <c r="E38" s="134"/>
      <c r="F38" s="135"/>
      <c r="G38" s="137">
        <f>Dec!R65</f>
        <v>0</v>
      </c>
      <c r="H38" s="981">
        <f>Dec!S65</f>
        <v>0</v>
      </c>
      <c r="I38" s="982"/>
      <c r="J38" s="134"/>
      <c r="K38" s="135"/>
      <c r="L38" s="125"/>
      <c r="M38" s="963"/>
      <c r="N38" s="964"/>
      <c r="O38" s="965"/>
      <c r="P38" s="950"/>
      <c r="Q38" s="951"/>
    </row>
    <row r="39" spans="1:18" ht="23.25" customHeight="1" thickBot="1" x14ac:dyDescent="0.3">
      <c r="A39" s="136"/>
      <c r="B39" s="137">
        <f>Dec!N66</f>
        <v>0</v>
      </c>
      <c r="C39" s="979">
        <f>Dec!O66</f>
        <v>0</v>
      </c>
      <c r="D39" s="980"/>
      <c r="E39" s="134"/>
      <c r="F39" s="135"/>
      <c r="G39" s="137">
        <f>Dec!R66</f>
        <v>0</v>
      </c>
      <c r="H39" s="981">
        <f>Dec!S66</f>
        <v>0</v>
      </c>
      <c r="I39" s="982"/>
      <c r="J39" s="134"/>
      <c r="K39" s="135"/>
      <c r="L39" s="125"/>
      <c r="M39" s="963"/>
      <c r="N39" s="964"/>
      <c r="O39" s="965"/>
      <c r="P39" s="977"/>
      <c r="Q39" s="978"/>
    </row>
    <row r="40" spans="1:18" ht="23.25" customHeight="1" thickBot="1" x14ac:dyDescent="0.35">
      <c r="A40" s="136"/>
      <c r="B40" s="137">
        <f>Dec!N67</f>
        <v>0</v>
      </c>
      <c r="C40" s="979">
        <f>Dec!O67</f>
        <v>0</v>
      </c>
      <c r="D40" s="980"/>
      <c r="E40" s="134"/>
      <c r="F40" s="135"/>
      <c r="G40" s="137">
        <f>Dec!R67</f>
        <v>0</v>
      </c>
      <c r="H40" s="981">
        <f>Dec!S67</f>
        <v>0</v>
      </c>
      <c r="I40" s="982"/>
      <c r="J40" s="134"/>
      <c r="K40" s="135"/>
      <c r="L40" s="125"/>
      <c r="M40" s="943" t="s">
        <v>74</v>
      </c>
      <c r="N40" s="944"/>
      <c r="O40" s="945"/>
      <c r="P40" s="959">
        <f>SUM(P31:P39)</f>
        <v>0</v>
      </c>
      <c r="Q40" s="960"/>
    </row>
    <row r="41" spans="1:18" ht="23.25" customHeight="1" thickBot="1" x14ac:dyDescent="0.25">
      <c r="A41" s="136"/>
      <c r="B41" s="137">
        <f>Dec!N68</f>
        <v>0</v>
      </c>
      <c r="C41" s="979">
        <f>Dec!O68</f>
        <v>0</v>
      </c>
      <c r="D41" s="980"/>
      <c r="E41" s="134"/>
      <c r="F41" s="135"/>
      <c r="G41" s="137">
        <f>Dec!R68</f>
        <v>0</v>
      </c>
      <c r="H41" s="981">
        <f>Dec!S68</f>
        <v>0</v>
      </c>
      <c r="I41" s="982"/>
      <c r="J41" s="134"/>
      <c r="K41" s="135"/>
      <c r="L41" s="125"/>
      <c r="M41" s="968" t="s">
        <v>173</v>
      </c>
      <c r="N41" s="969"/>
      <c r="O41" s="969"/>
      <c r="P41" s="969"/>
      <c r="Q41" s="970"/>
    </row>
    <row r="42" spans="1:18" ht="23.25" customHeight="1" thickBot="1" x14ac:dyDescent="0.25">
      <c r="A42" s="136"/>
      <c r="B42" s="137">
        <f>Dec!N69</f>
        <v>0</v>
      </c>
      <c r="C42" s="979">
        <f>Dec!O69</f>
        <v>0</v>
      </c>
      <c r="D42" s="980"/>
      <c r="E42" s="134"/>
      <c r="F42" s="135"/>
      <c r="G42" s="137">
        <f>Dec!R69</f>
        <v>0</v>
      </c>
      <c r="H42" s="981">
        <f>Dec!S69</f>
        <v>0</v>
      </c>
      <c r="I42" s="982"/>
      <c r="J42" s="134"/>
      <c r="K42" s="135"/>
      <c r="L42" s="125"/>
      <c r="M42" s="971" t="s">
        <v>75</v>
      </c>
      <c r="N42" s="972"/>
      <c r="O42" s="973"/>
      <c r="P42" s="952"/>
      <c r="Q42" s="953"/>
    </row>
    <row r="43" spans="1:18" ht="23.25" customHeight="1" thickBot="1" x14ac:dyDescent="0.25">
      <c r="A43" s="136"/>
      <c r="B43" s="137">
        <f>Dec!N70</f>
        <v>0</v>
      </c>
      <c r="C43" s="979">
        <f>Dec!O70</f>
        <v>0</v>
      </c>
      <c r="D43" s="980"/>
      <c r="E43" s="134"/>
      <c r="F43" s="135"/>
      <c r="G43" s="137">
        <f>Dec!R70</f>
        <v>0</v>
      </c>
      <c r="H43" s="981">
        <f>Dec!S70</f>
        <v>0</v>
      </c>
      <c r="I43" s="982"/>
      <c r="J43" s="134"/>
      <c r="K43" s="135"/>
      <c r="L43" s="125"/>
      <c r="M43" s="10" t="s">
        <v>12</v>
      </c>
      <c r="N43" s="966"/>
      <c r="O43" s="967"/>
      <c r="P43" s="1089"/>
      <c r="Q43" s="1090"/>
    </row>
    <row r="44" spans="1:18" s="139" customFormat="1" ht="23.25" customHeight="1" x14ac:dyDescent="0.2">
      <c r="A44" s="136"/>
      <c r="B44" s="137">
        <f>Dec!N71</f>
        <v>0</v>
      </c>
      <c r="C44" s="979">
        <f>Dec!O71</f>
        <v>0</v>
      </c>
      <c r="D44" s="980"/>
      <c r="E44" s="134"/>
      <c r="F44" s="135"/>
      <c r="G44" s="137">
        <f>Dec!R71</f>
        <v>0</v>
      </c>
      <c r="H44" s="981">
        <f>Dec!S71</f>
        <v>0</v>
      </c>
      <c r="I44" s="982"/>
      <c r="J44" s="134"/>
      <c r="K44" s="135"/>
      <c r="L44" s="138"/>
      <c r="M44" s="1076"/>
      <c r="N44" s="1077"/>
      <c r="O44" s="1078"/>
      <c r="P44" s="954"/>
      <c r="Q44" s="955"/>
      <c r="R44" s="21"/>
    </row>
    <row r="45" spans="1:18" ht="23.25" customHeight="1" x14ac:dyDescent="0.2">
      <c r="A45" s="136"/>
      <c r="B45" s="137">
        <f>Dec!N72</f>
        <v>0</v>
      </c>
      <c r="C45" s="979">
        <f>Dec!O72</f>
        <v>0</v>
      </c>
      <c r="D45" s="980"/>
      <c r="E45" s="134"/>
      <c r="F45" s="135"/>
      <c r="G45" s="137">
        <f>Dec!R72</f>
        <v>0</v>
      </c>
      <c r="H45" s="981">
        <f>Dec!S72</f>
        <v>0</v>
      </c>
      <c r="I45" s="982"/>
      <c r="J45" s="134"/>
      <c r="K45" s="135"/>
      <c r="L45" s="125"/>
      <c r="M45" s="1076"/>
      <c r="N45" s="1077"/>
      <c r="O45" s="1078"/>
      <c r="P45" s="954"/>
      <c r="Q45" s="955"/>
      <c r="R45" s="139"/>
    </row>
    <row r="46" spans="1:18" ht="23.25" customHeight="1" thickBot="1" x14ac:dyDescent="0.25">
      <c r="A46" s="136"/>
      <c r="B46" s="137">
        <f>Dec!N73</f>
        <v>0</v>
      </c>
      <c r="C46" s="979">
        <f>Dec!O73</f>
        <v>0</v>
      </c>
      <c r="D46" s="980"/>
      <c r="E46" s="134"/>
      <c r="F46" s="135"/>
      <c r="G46" s="137">
        <f>Dec!R73</f>
        <v>0</v>
      </c>
      <c r="H46" s="981">
        <f>Dec!S73</f>
        <v>0</v>
      </c>
      <c r="I46" s="982"/>
      <c r="J46" s="134"/>
      <c r="K46" s="135"/>
      <c r="M46" s="1076"/>
      <c r="N46" s="1077"/>
      <c r="O46" s="1078"/>
      <c r="P46" s="1091"/>
      <c r="Q46" s="1092"/>
    </row>
    <row r="47" spans="1:18" ht="23.25" customHeight="1" thickBot="1" x14ac:dyDescent="0.25">
      <c r="A47" s="136"/>
      <c r="B47" s="137">
        <f>Dec!N74</f>
        <v>0</v>
      </c>
      <c r="C47" s="979">
        <f>Dec!O74</f>
        <v>0</v>
      </c>
      <c r="D47" s="980"/>
      <c r="E47" s="134"/>
      <c r="F47" s="135"/>
      <c r="G47" s="137">
        <f>Dec!R74</f>
        <v>0</v>
      </c>
      <c r="H47" s="981">
        <f>Dec!S74</f>
        <v>0</v>
      </c>
      <c r="I47" s="982"/>
      <c r="J47" s="134"/>
      <c r="K47" s="135"/>
      <c r="M47" s="956" t="s">
        <v>174</v>
      </c>
      <c r="N47" s="957"/>
      <c r="O47" s="958"/>
      <c r="P47" s="961">
        <f>SUM(P42:P46)</f>
        <v>0</v>
      </c>
      <c r="Q47" s="962"/>
    </row>
    <row r="48" spans="1:18" ht="23.25" customHeight="1" x14ac:dyDescent="0.2">
      <c r="A48" s="136"/>
      <c r="B48" s="137">
        <f>Dec!N75</f>
        <v>0</v>
      </c>
      <c r="C48" s="979">
        <f>Dec!O75</f>
        <v>0</v>
      </c>
      <c r="D48" s="980"/>
      <c r="E48" s="134"/>
      <c r="F48" s="135"/>
      <c r="G48" s="137">
        <f>Dec!R75</f>
        <v>0</v>
      </c>
      <c r="H48" s="981">
        <f>Dec!S75</f>
        <v>0</v>
      </c>
      <c r="I48" s="982"/>
      <c r="J48" s="134"/>
      <c r="K48" s="135"/>
    </row>
    <row r="49" spans="1:13" ht="23.25" customHeight="1" x14ac:dyDescent="0.2">
      <c r="A49" s="136"/>
      <c r="B49" s="137">
        <f>Dec!N76</f>
        <v>0</v>
      </c>
      <c r="C49" s="979">
        <f>Dec!O76</f>
        <v>0</v>
      </c>
      <c r="D49" s="980"/>
      <c r="E49" s="134"/>
      <c r="F49" s="135"/>
      <c r="G49" s="137">
        <f>Dec!R76</f>
        <v>0</v>
      </c>
      <c r="H49" s="981">
        <f>Dec!S76</f>
        <v>0</v>
      </c>
      <c r="I49" s="982"/>
      <c r="J49" s="134"/>
      <c r="K49" s="135"/>
    </row>
    <row r="50" spans="1:13" ht="23.25" customHeight="1" x14ac:dyDescent="0.2">
      <c r="A50" s="136"/>
      <c r="B50" s="137">
        <f>Dec!N77</f>
        <v>0</v>
      </c>
      <c r="C50" s="979">
        <f>Dec!O77</f>
        <v>0</v>
      </c>
      <c r="D50" s="980"/>
      <c r="E50" s="134"/>
      <c r="F50" s="135"/>
      <c r="G50" s="137">
        <f>Dec!R77</f>
        <v>0</v>
      </c>
      <c r="H50" s="981">
        <f>Dec!S77</f>
        <v>0</v>
      </c>
      <c r="I50" s="982"/>
      <c r="J50" s="134"/>
      <c r="K50" s="135"/>
    </row>
    <row r="51" spans="1:13" ht="23.25" customHeight="1" x14ac:dyDescent="0.2">
      <c r="A51" s="136"/>
      <c r="B51" s="137">
        <f>Dec!N78</f>
        <v>0</v>
      </c>
      <c r="C51" s="979">
        <f>Dec!O78</f>
        <v>0</v>
      </c>
      <c r="D51" s="980"/>
      <c r="E51" s="134"/>
      <c r="F51" s="135"/>
      <c r="G51" s="137">
        <f>Dec!R78</f>
        <v>0</v>
      </c>
      <c r="H51" s="981">
        <f>Dec!S78</f>
        <v>0</v>
      </c>
      <c r="I51" s="982"/>
      <c r="J51" s="134"/>
      <c r="K51" s="135"/>
    </row>
    <row r="52" spans="1:13" ht="23.25" customHeight="1" x14ac:dyDescent="0.2">
      <c r="A52" s="136"/>
      <c r="B52" s="137">
        <f>Dec!N79</f>
        <v>0</v>
      </c>
      <c r="C52" s="979">
        <f>Dec!O79</f>
        <v>0</v>
      </c>
      <c r="D52" s="980"/>
      <c r="E52" s="134"/>
      <c r="F52" s="135"/>
      <c r="G52" s="137">
        <f>Dec!R79</f>
        <v>0</v>
      </c>
      <c r="H52" s="981">
        <f>Dec!S79</f>
        <v>0</v>
      </c>
      <c r="I52" s="982"/>
      <c r="J52" s="134"/>
      <c r="K52" s="135"/>
    </row>
    <row r="53" spans="1:13" ht="23.25" customHeight="1" x14ac:dyDescent="0.2">
      <c r="A53" s="136"/>
      <c r="B53" s="137">
        <f>Dec!N80</f>
        <v>0</v>
      </c>
      <c r="C53" s="979">
        <f>Dec!O80</f>
        <v>0</v>
      </c>
      <c r="D53" s="980"/>
      <c r="E53" s="134"/>
      <c r="F53" s="135"/>
      <c r="G53" s="137">
        <f>Dec!R80</f>
        <v>0</v>
      </c>
      <c r="H53" s="981">
        <f>Dec!S80</f>
        <v>0</v>
      </c>
      <c r="I53" s="982"/>
      <c r="J53" s="134"/>
      <c r="K53" s="135"/>
    </row>
    <row r="54" spans="1:13" ht="23.25" customHeight="1" x14ac:dyDescent="0.2">
      <c r="A54" s="136"/>
      <c r="B54" s="137">
        <f>Dec!N81</f>
        <v>0</v>
      </c>
      <c r="C54" s="979">
        <f>Dec!O81</f>
        <v>0</v>
      </c>
      <c r="D54" s="980"/>
      <c r="E54" s="134"/>
      <c r="F54" s="135"/>
      <c r="G54" s="137">
        <f>Dec!R81</f>
        <v>0</v>
      </c>
      <c r="H54" s="981">
        <f>Dec!S81</f>
        <v>0</v>
      </c>
      <c r="I54" s="982"/>
      <c r="J54" s="134"/>
      <c r="K54" s="135"/>
    </row>
    <row r="55" spans="1:13" ht="23.25" customHeight="1" x14ac:dyDescent="0.2">
      <c r="A55" s="136"/>
      <c r="B55" s="137">
        <f>Dec!N82</f>
        <v>0</v>
      </c>
      <c r="C55" s="979">
        <f>Dec!O82</f>
        <v>0</v>
      </c>
      <c r="D55" s="980"/>
      <c r="E55" s="134"/>
      <c r="F55" s="135"/>
      <c r="G55" s="137">
        <f>Dec!R82</f>
        <v>0</v>
      </c>
      <c r="H55" s="981">
        <f>Dec!S82</f>
        <v>0</v>
      </c>
      <c r="I55" s="982"/>
      <c r="J55" s="134"/>
      <c r="K55" s="135"/>
    </row>
    <row r="56" spans="1:13" ht="23.25" customHeight="1" x14ac:dyDescent="0.2">
      <c r="A56" s="136"/>
      <c r="B56" s="137">
        <f>Dec!N83</f>
        <v>0</v>
      </c>
      <c r="C56" s="979">
        <f>Dec!O83</f>
        <v>0</v>
      </c>
      <c r="D56" s="980"/>
      <c r="E56" s="134"/>
      <c r="F56" s="135"/>
      <c r="G56" s="137">
        <f>Dec!R83</f>
        <v>0</v>
      </c>
      <c r="H56" s="981">
        <f>Dec!S83</f>
        <v>0</v>
      </c>
      <c r="I56" s="982"/>
      <c r="J56" s="134"/>
      <c r="K56" s="135"/>
    </row>
    <row r="57" spans="1:13" ht="23.25" customHeight="1" x14ac:dyDescent="0.2">
      <c r="A57" s="136"/>
      <c r="B57" s="137">
        <f>Dec!N84</f>
        <v>0</v>
      </c>
      <c r="C57" s="979">
        <f>Dec!O84</f>
        <v>0</v>
      </c>
      <c r="D57" s="980"/>
      <c r="E57" s="134"/>
      <c r="F57" s="135"/>
      <c r="G57" s="137">
        <f>Dec!R84</f>
        <v>0</v>
      </c>
      <c r="H57" s="981">
        <f>Dec!S84</f>
        <v>0</v>
      </c>
      <c r="I57" s="982"/>
      <c r="J57" s="134"/>
      <c r="K57" s="135"/>
    </row>
    <row r="58" spans="1:13" ht="23.25" customHeight="1" x14ac:dyDescent="0.2">
      <c r="A58" s="136"/>
      <c r="B58" s="137">
        <f>Dec!N85</f>
        <v>0</v>
      </c>
      <c r="C58" s="979">
        <f>Dec!O85</f>
        <v>0</v>
      </c>
      <c r="D58" s="980"/>
      <c r="E58" s="134"/>
      <c r="F58" s="135"/>
      <c r="G58" s="137">
        <f>Dec!R85</f>
        <v>0</v>
      </c>
      <c r="H58" s="981">
        <f>Dec!S85</f>
        <v>0</v>
      </c>
      <c r="I58" s="982"/>
      <c r="J58" s="134"/>
      <c r="K58" s="135"/>
    </row>
    <row r="59" spans="1:13" ht="23.25" customHeight="1" thickBot="1" x14ac:dyDescent="0.25">
      <c r="A59" s="140"/>
      <c r="B59" s="137">
        <f>Dec!N86</f>
        <v>0</v>
      </c>
      <c r="C59" s="979">
        <f>Dec!O86</f>
        <v>0</v>
      </c>
      <c r="D59" s="980"/>
      <c r="E59" s="141"/>
      <c r="F59" s="142"/>
      <c r="G59" s="439">
        <f>Dec!R86</f>
        <v>0</v>
      </c>
      <c r="H59" s="1084">
        <f>Dec!S86</f>
        <v>0</v>
      </c>
      <c r="I59" s="1085"/>
      <c r="J59" s="141"/>
      <c r="K59" s="142"/>
      <c r="M59"/>
    </row>
    <row r="60" spans="1:13" ht="23.25" customHeight="1" thickBot="1" x14ac:dyDescent="0.25">
      <c r="B60" s="1043" t="str">
        <f>Dec!N87</f>
        <v>Total of Outstanding Cheques:</v>
      </c>
      <c r="C60" s="1044"/>
      <c r="D60" s="1045"/>
      <c r="E60" s="1014">
        <f>Dec!Q87</f>
        <v>0</v>
      </c>
      <c r="F60" s="1015"/>
      <c r="G60" s="1086" t="str">
        <f>Dec!R87</f>
        <v>Sub-Total of Outstanding Cheques:</v>
      </c>
      <c r="H60" s="1087"/>
      <c r="I60" s="1088"/>
      <c r="J60" s="1082">
        <f>Dec!U87</f>
        <v>0</v>
      </c>
      <c r="K60" s="1083"/>
      <c r="M60"/>
    </row>
    <row r="61" spans="1:13" ht="23.25" customHeight="1" thickBot="1" x14ac:dyDescent="0.25">
      <c r="B61" s="667" t="s">
        <v>115</v>
      </c>
      <c r="C61" s="668"/>
      <c r="D61" s="669"/>
      <c r="E61" s="1081">
        <f>Dec!Q88</f>
        <v>0</v>
      </c>
      <c r="F61" s="1081"/>
      <c r="G61" s="282"/>
      <c r="H61" s="283"/>
      <c r="I61" s="283"/>
      <c r="J61" s="283"/>
      <c r="K61" s="283"/>
      <c r="L61" s="283"/>
      <c r="M61" s="517"/>
    </row>
    <row r="62" spans="1:13" ht="20.100000000000001" customHeight="1" thickBot="1" x14ac:dyDescent="0.4">
      <c r="A62" s="144"/>
      <c r="B62" s="728" t="s">
        <v>151</v>
      </c>
      <c r="C62" s="729"/>
      <c r="D62" s="729"/>
      <c r="E62" s="729"/>
      <c r="F62" s="729"/>
      <c r="G62" s="1079" t="s">
        <v>110</v>
      </c>
      <c r="H62" s="1080"/>
      <c r="I62" s="1080"/>
      <c r="J62" s="1080"/>
      <c r="K62" s="1080"/>
      <c r="L62" s="518"/>
      <c r="M62" s="519"/>
    </row>
    <row r="63" spans="1:13" ht="20.100000000000001" customHeight="1" x14ac:dyDescent="0.2">
      <c r="A63" s="145"/>
      <c r="B63" s="731"/>
      <c r="C63" s="732"/>
      <c r="D63" s="732"/>
      <c r="E63" s="732"/>
      <c r="F63" s="732"/>
      <c r="G63" s="282"/>
      <c r="H63" s="283"/>
      <c r="I63" s="283"/>
      <c r="J63" s="283"/>
      <c r="K63" s="283"/>
      <c r="L63" s="283"/>
      <c r="M63" s="517"/>
    </row>
    <row r="64" spans="1:13" ht="20.100000000000001" customHeight="1" thickBot="1" x14ac:dyDescent="0.25">
      <c r="A64" s="145"/>
      <c r="B64" s="734"/>
      <c r="C64" s="735"/>
      <c r="D64" s="735"/>
      <c r="E64" s="735"/>
      <c r="F64" s="735"/>
      <c r="G64" s="644" t="s">
        <v>111</v>
      </c>
      <c r="H64" s="645"/>
      <c r="I64" s="645"/>
      <c r="J64" s="645"/>
      <c r="K64" s="645"/>
      <c r="L64" s="286"/>
      <c r="M64" s="519"/>
    </row>
    <row r="65" spans="1:13" ht="20.100000000000001" customHeight="1" x14ac:dyDescent="0.25">
      <c r="A65" s="145"/>
      <c r="B65" s="331" t="s">
        <v>118</v>
      </c>
      <c r="C65" s="332"/>
      <c r="D65" s="332"/>
      <c r="E65" s="1062">
        <f>L24-E61</f>
        <v>0</v>
      </c>
      <c r="F65" s="1063"/>
      <c r="G65" s="143"/>
      <c r="H65" s="125"/>
      <c r="I65" s="125"/>
      <c r="J65" s="126"/>
      <c r="K65" s="125"/>
      <c r="M65"/>
    </row>
    <row r="66" spans="1:13" ht="21" thickBot="1" x14ac:dyDescent="0.3">
      <c r="A66" s="145"/>
      <c r="B66" s="334" t="s">
        <v>117</v>
      </c>
      <c r="C66" s="335"/>
      <c r="D66" s="335"/>
      <c r="E66" s="1064"/>
      <c r="F66" s="1065"/>
      <c r="G66" s="143"/>
      <c r="H66" s="125"/>
      <c r="I66" s="125"/>
      <c r="J66" s="126"/>
      <c r="K66" s="125"/>
    </row>
    <row r="67" spans="1:13" ht="18.75" customHeight="1" x14ac:dyDescent="0.25">
      <c r="A67" s="146"/>
      <c r="B67" s="125"/>
      <c r="C67" s="125"/>
      <c r="D67" s="125"/>
      <c r="E67" s="147"/>
      <c r="F67" s="147"/>
      <c r="G67" s="143"/>
      <c r="H67" s="125"/>
      <c r="I67" s="125"/>
      <c r="J67" s="126"/>
      <c r="K67" s="125"/>
    </row>
    <row r="68" spans="1:13" ht="15.75" x14ac:dyDescent="0.25">
      <c r="A68" s="148"/>
      <c r="B68" s="125"/>
      <c r="C68" s="149"/>
      <c r="D68" s="148"/>
      <c r="E68" s="148"/>
      <c r="F68" s="150"/>
      <c r="G68" s="143"/>
      <c r="H68" s="125"/>
      <c r="I68" s="125"/>
      <c r="J68" s="126"/>
      <c r="K68" s="125"/>
    </row>
    <row r="69" spans="1:13" ht="15.75" x14ac:dyDescent="0.25">
      <c r="A69" s="148"/>
      <c r="B69" s="125"/>
      <c r="C69" s="149"/>
      <c r="D69" s="148"/>
      <c r="E69" s="148"/>
      <c r="F69" s="150"/>
      <c r="G69" s="143"/>
      <c r="H69" s="125"/>
      <c r="I69" s="125"/>
      <c r="J69" s="126"/>
      <c r="K69" s="125"/>
    </row>
    <row r="70" spans="1:13" ht="15.75" x14ac:dyDescent="0.25">
      <c r="A70" s="147"/>
      <c r="B70" s="125"/>
      <c r="C70" s="149"/>
      <c r="D70" s="148"/>
      <c r="E70" s="148"/>
      <c r="F70" s="150"/>
      <c r="G70" s="143"/>
      <c r="H70" s="125"/>
      <c r="I70" s="125"/>
      <c r="J70" s="126"/>
      <c r="K70" s="125"/>
    </row>
    <row r="71" spans="1:13" ht="15.75" x14ac:dyDescent="0.25">
      <c r="A71" s="125"/>
      <c r="B71" s="125"/>
      <c r="C71" s="149"/>
      <c r="D71" s="148"/>
      <c r="E71" s="148"/>
      <c r="F71" s="150"/>
      <c r="G71" s="143"/>
      <c r="H71" s="125"/>
      <c r="I71" s="125"/>
      <c r="J71" s="126"/>
      <c r="K71" s="125"/>
    </row>
    <row r="72" spans="1:13" ht="15.75" x14ac:dyDescent="0.25">
      <c r="A72" s="148"/>
      <c r="B72" s="125"/>
      <c r="C72" s="149"/>
      <c r="D72" s="148"/>
      <c r="E72" s="148"/>
      <c r="F72" s="150"/>
      <c r="G72" s="143"/>
      <c r="H72" s="125"/>
      <c r="I72" s="125"/>
      <c r="J72" s="126"/>
      <c r="K72" s="125"/>
    </row>
    <row r="73" spans="1:13" ht="26.25" x14ac:dyDescent="0.25">
      <c r="A73" s="148"/>
      <c r="B73" s="125"/>
      <c r="C73" s="149"/>
      <c r="D73" s="148"/>
      <c r="E73" s="148"/>
      <c r="F73" s="150"/>
      <c r="G73" s="151"/>
      <c r="H73" s="125"/>
      <c r="I73" s="125"/>
      <c r="J73" s="126"/>
      <c r="K73" s="125"/>
    </row>
    <row r="74" spans="1:13" ht="18.75" x14ac:dyDescent="0.25">
      <c r="A74" s="148"/>
      <c r="B74" s="125"/>
      <c r="C74" s="149"/>
      <c r="D74" s="148"/>
      <c r="E74" s="148"/>
      <c r="F74" s="150"/>
      <c r="G74" s="152"/>
      <c r="H74" s="125"/>
      <c r="I74" s="125"/>
      <c r="J74" s="126"/>
      <c r="K74" s="125"/>
    </row>
    <row r="75" spans="1:13" ht="15.75" x14ac:dyDescent="0.25">
      <c r="A75" s="148"/>
      <c r="B75" s="125"/>
      <c r="C75" s="149"/>
      <c r="D75" s="148"/>
      <c r="E75" s="148"/>
      <c r="F75" s="150"/>
      <c r="G75" s="125"/>
      <c r="H75" s="125"/>
      <c r="I75" s="125"/>
      <c r="K75" s="125"/>
    </row>
    <row r="76" spans="1:13" ht="15.75" x14ac:dyDescent="0.25">
      <c r="A76" s="148"/>
      <c r="B76" s="125"/>
      <c r="C76" s="125"/>
      <c r="D76" s="148"/>
      <c r="E76" s="19"/>
      <c r="F76" s="125"/>
      <c r="G76" s="153"/>
      <c r="H76" s="138"/>
      <c r="I76" s="138"/>
      <c r="K76" s="138"/>
    </row>
    <row r="77" spans="1:13" ht="15.75" x14ac:dyDescent="0.25">
      <c r="A77" s="148"/>
      <c r="B77" s="125"/>
      <c r="C77" s="125"/>
      <c r="D77" s="148"/>
      <c r="E77" s="19"/>
      <c r="F77" s="125"/>
      <c r="G77" s="31"/>
      <c r="H77" s="154"/>
      <c r="I77" s="125"/>
      <c r="K77" s="125"/>
    </row>
    <row r="78" spans="1:13" ht="15.75" x14ac:dyDescent="0.25">
      <c r="A78" s="148"/>
      <c r="B78" s="125"/>
      <c r="C78" s="149"/>
      <c r="D78" s="147"/>
      <c r="E78" s="147"/>
      <c r="F78" s="147"/>
      <c r="G78" s="125"/>
      <c r="H78" s="125"/>
    </row>
    <row r="79" spans="1:13" ht="15.75" x14ac:dyDescent="0.25">
      <c r="A79" s="148"/>
      <c r="B79" s="125"/>
      <c r="C79" s="149"/>
      <c r="D79" s="147"/>
      <c r="E79" s="147"/>
      <c r="F79" s="147"/>
      <c r="G79" s="125"/>
      <c r="H79" s="125"/>
    </row>
    <row r="80" spans="1:13" ht="15.75" x14ac:dyDescent="0.25">
      <c r="A80" s="125"/>
      <c r="B80" s="125"/>
      <c r="C80" s="155"/>
      <c r="D80" s="156"/>
      <c r="E80" s="156"/>
      <c r="F80" s="157"/>
      <c r="G80" s="147"/>
      <c r="H80" s="149"/>
    </row>
    <row r="81" spans="1:9" ht="15.75" x14ac:dyDescent="0.25">
      <c r="A81" s="148"/>
      <c r="B81" s="125"/>
      <c r="C81" s="155"/>
      <c r="D81" s="125"/>
      <c r="E81" s="125"/>
      <c r="F81" s="125"/>
      <c r="G81" s="125"/>
      <c r="H81" s="149"/>
    </row>
    <row r="82" spans="1:9" ht="15.75" x14ac:dyDescent="0.25">
      <c r="A82" s="148"/>
      <c r="B82" s="125"/>
      <c r="C82" s="147"/>
      <c r="D82" s="147"/>
      <c r="E82" s="147"/>
      <c r="F82" s="147"/>
      <c r="G82" s="158"/>
      <c r="H82" s="149"/>
      <c r="I82" s="125"/>
    </row>
    <row r="83" spans="1:9" ht="15.75" x14ac:dyDescent="0.25">
      <c r="A83" s="148"/>
      <c r="B83" s="125"/>
      <c r="C83" s="148"/>
      <c r="D83" s="148"/>
      <c r="E83" s="148"/>
      <c r="F83" s="159"/>
      <c r="G83" s="160"/>
      <c r="H83" s="149"/>
    </row>
    <row r="84" spans="1:9" ht="15.75" x14ac:dyDescent="0.25">
      <c r="A84" s="148"/>
      <c r="B84" s="125"/>
      <c r="C84" s="148"/>
      <c r="D84" s="148"/>
      <c r="E84" s="148"/>
      <c r="F84" s="148"/>
      <c r="G84" s="160"/>
      <c r="H84" s="149"/>
    </row>
    <row r="85" spans="1:9" ht="20.25" x14ac:dyDescent="0.3">
      <c r="A85" s="161"/>
      <c r="B85" s="162"/>
      <c r="C85" s="148"/>
      <c r="D85" s="148"/>
      <c r="E85" s="148"/>
      <c r="F85" s="148"/>
      <c r="G85" s="160"/>
      <c r="H85" s="149"/>
    </row>
    <row r="86" spans="1:9" ht="15.75" x14ac:dyDescent="0.25">
      <c r="A86" s="147"/>
      <c r="B86" s="149"/>
      <c r="C86" s="148"/>
      <c r="D86" s="148"/>
      <c r="E86" s="148"/>
      <c r="F86" s="148"/>
      <c r="G86" s="160"/>
      <c r="H86" s="149"/>
    </row>
    <row r="87" spans="1:9" ht="15.75" x14ac:dyDescent="0.25">
      <c r="A87" s="125"/>
      <c r="B87" s="149"/>
      <c r="C87" s="125"/>
      <c r="D87" s="125"/>
      <c r="E87" s="125"/>
      <c r="F87" s="125"/>
      <c r="G87" s="160"/>
      <c r="H87" s="149"/>
    </row>
    <row r="88" spans="1:9" ht="15.75" x14ac:dyDescent="0.25">
      <c r="B88" s="149"/>
      <c r="C88" s="125"/>
      <c r="D88" s="125"/>
      <c r="E88" s="125"/>
      <c r="F88" s="125"/>
      <c r="G88" s="160"/>
      <c r="H88" s="149"/>
    </row>
    <row r="89" spans="1:9" ht="15.75" x14ac:dyDescent="0.25">
      <c r="B89" s="149"/>
      <c r="G89" s="125"/>
      <c r="H89" s="125"/>
    </row>
    <row r="90" spans="1:9" ht="15.75" x14ac:dyDescent="0.25">
      <c r="B90" s="149"/>
      <c r="G90" s="125"/>
      <c r="H90" s="125"/>
    </row>
    <row r="91" spans="1:9" ht="15.75" x14ac:dyDescent="0.25">
      <c r="B91" s="149"/>
      <c r="C91" s="125"/>
      <c r="D91" s="125"/>
      <c r="E91" s="125"/>
      <c r="F91" s="125"/>
      <c r="G91" s="163"/>
      <c r="H91" s="125"/>
    </row>
    <row r="92" spans="1:9" ht="15.75" x14ac:dyDescent="0.25">
      <c r="B92" s="149"/>
      <c r="C92" s="125"/>
      <c r="D92" s="125"/>
      <c r="E92" s="125"/>
      <c r="F92" s="125"/>
      <c r="G92" s="164"/>
      <c r="H92" s="147"/>
    </row>
    <row r="93" spans="1:9" ht="15.75" x14ac:dyDescent="0.25">
      <c r="B93" s="149"/>
      <c r="C93" s="125"/>
      <c r="D93" s="125"/>
      <c r="E93" s="125"/>
      <c r="F93" s="125"/>
      <c r="G93" s="125"/>
      <c r="H93" s="125"/>
    </row>
    <row r="94" spans="1:9" ht="15.75" x14ac:dyDescent="0.25">
      <c r="B94" s="149"/>
      <c r="C94" s="125"/>
      <c r="D94" s="125"/>
      <c r="E94" s="125"/>
      <c r="F94" s="125"/>
      <c r="G94" s="147"/>
      <c r="H94" s="125"/>
    </row>
    <row r="95" spans="1:9" ht="15.75" x14ac:dyDescent="0.25">
      <c r="B95" s="149"/>
      <c r="C95" s="125"/>
      <c r="D95" s="125"/>
      <c r="E95" s="125"/>
      <c r="F95" s="125"/>
      <c r="G95" s="163"/>
      <c r="H95" s="125"/>
    </row>
    <row r="96" spans="1:9" ht="15.75" x14ac:dyDescent="0.25">
      <c r="B96" s="149"/>
      <c r="C96" s="155"/>
      <c r="D96" s="149"/>
      <c r="E96" s="149"/>
      <c r="F96" s="149"/>
      <c r="G96" s="163"/>
      <c r="H96" s="125"/>
    </row>
    <row r="97" spans="2:9" ht="15.75" x14ac:dyDescent="0.25">
      <c r="B97" s="149"/>
      <c r="C97" s="155"/>
      <c r="D97" s="125"/>
      <c r="E97" s="125"/>
      <c r="F97" s="125"/>
      <c r="G97" s="163"/>
      <c r="H97" s="125"/>
    </row>
    <row r="98" spans="2:9" ht="15.75" x14ac:dyDescent="0.25">
      <c r="B98" s="149"/>
      <c r="C98" s="155"/>
      <c r="G98" s="148"/>
      <c r="H98" s="163"/>
      <c r="I98" s="125"/>
    </row>
    <row r="99" spans="2:9" ht="15.75" x14ac:dyDescent="0.25">
      <c r="B99" s="149"/>
      <c r="C99" s="155"/>
      <c r="G99" s="165"/>
      <c r="H99" s="125"/>
    </row>
    <row r="100" spans="2:9" ht="15.75" x14ac:dyDescent="0.25">
      <c r="B100" s="149"/>
      <c r="C100" s="155"/>
      <c r="G100" s="125"/>
      <c r="H100" s="125"/>
    </row>
    <row r="101" spans="2:9" ht="15.75" x14ac:dyDescent="0.25">
      <c r="B101" s="149"/>
      <c r="C101" s="155"/>
      <c r="G101" s="125"/>
      <c r="H101" s="125"/>
    </row>
    <row r="102" spans="2:9" ht="15.75" x14ac:dyDescent="0.25">
      <c r="B102" s="149"/>
      <c r="C102" s="155"/>
    </row>
    <row r="103" spans="2:9" ht="15.75" x14ac:dyDescent="0.25">
      <c r="B103" s="149"/>
      <c r="C103" s="155"/>
    </row>
    <row r="104" spans="2:9" ht="15.75" x14ac:dyDescent="0.25">
      <c r="B104" s="149"/>
      <c r="C104" s="155"/>
      <c r="G104" s="125"/>
      <c r="H104" s="125"/>
      <c r="I104" s="125"/>
    </row>
    <row r="105" spans="2:9" ht="15.75" x14ac:dyDescent="0.25">
      <c r="B105" s="149"/>
      <c r="C105" s="155"/>
      <c r="G105" s="125"/>
      <c r="H105" s="125"/>
      <c r="I105" s="125"/>
    </row>
    <row r="106" spans="2:9" ht="15.75" x14ac:dyDescent="0.25">
      <c r="B106" s="149"/>
      <c r="C106" s="155"/>
      <c r="G106" s="125"/>
      <c r="H106" s="125"/>
      <c r="I106" s="125"/>
    </row>
    <row r="107" spans="2:9" x14ac:dyDescent="0.2">
      <c r="B107" s="155"/>
      <c r="C107" s="125"/>
      <c r="G107" s="125"/>
      <c r="H107" s="125"/>
      <c r="I107" s="125"/>
    </row>
    <row r="108" spans="2:9" x14ac:dyDescent="0.2">
      <c r="B108" s="155"/>
      <c r="C108" s="125"/>
      <c r="G108" s="125"/>
      <c r="H108" s="125"/>
      <c r="I108" s="125"/>
    </row>
    <row r="109" spans="2:9" ht="15.75" x14ac:dyDescent="0.25">
      <c r="B109" s="125"/>
      <c r="C109" s="125"/>
      <c r="G109" s="149"/>
      <c r="H109" s="149"/>
      <c r="I109" s="125"/>
    </row>
    <row r="110" spans="2:9" ht="15.75" x14ac:dyDescent="0.25">
      <c r="B110" s="149"/>
      <c r="C110" s="155"/>
      <c r="G110" s="125"/>
      <c r="H110" s="125"/>
      <c r="I110" s="125"/>
    </row>
    <row r="111" spans="2:9" ht="15.75" x14ac:dyDescent="0.25">
      <c r="B111" s="31"/>
      <c r="C111" s="155"/>
    </row>
    <row r="112" spans="2:9" ht="15.75" x14ac:dyDescent="0.25">
      <c r="B112" s="149"/>
      <c r="C112" s="155"/>
    </row>
    <row r="113" spans="1:3" x14ac:dyDescent="0.2">
      <c r="B113" s="125"/>
      <c r="C113" s="125"/>
    </row>
    <row r="114" spans="1:3" x14ac:dyDescent="0.2">
      <c r="B114" s="155"/>
      <c r="C114" s="125"/>
    </row>
    <row r="115" spans="1:3" x14ac:dyDescent="0.2">
      <c r="B115" s="155"/>
      <c r="C115" s="125"/>
    </row>
    <row r="116" spans="1:3" x14ac:dyDescent="0.2">
      <c r="B116" s="155"/>
      <c r="C116" s="125"/>
    </row>
    <row r="117" spans="1:3" x14ac:dyDescent="0.2">
      <c r="B117" s="155"/>
      <c r="C117" s="125"/>
    </row>
    <row r="118" spans="1:3" x14ac:dyDescent="0.2">
      <c r="B118" s="155"/>
      <c r="C118" s="125"/>
    </row>
    <row r="119" spans="1:3" x14ac:dyDescent="0.2">
      <c r="B119" s="125"/>
      <c r="C119" s="125"/>
    </row>
    <row r="120" spans="1:3" ht="15.75" x14ac:dyDescent="0.25">
      <c r="B120" s="149"/>
      <c r="C120" s="155"/>
    </row>
    <row r="121" spans="1:3" ht="15.75" x14ac:dyDescent="0.25">
      <c r="A121" s="166"/>
      <c r="B121" s="167"/>
      <c r="C121" s="125"/>
    </row>
    <row r="122" spans="1:3" ht="15.75" x14ac:dyDescent="0.25">
      <c r="A122" s="166"/>
      <c r="B122" s="166"/>
    </row>
    <row r="123" spans="1:3" ht="15.75" x14ac:dyDescent="0.25">
      <c r="A123" s="166"/>
      <c r="B123" s="166"/>
    </row>
  </sheetData>
  <sheetProtection password="DA71" sheet="1" objects="1" scenarios="1" formatCells="0" formatColumns="0" formatRows="0" insertColumns="0" insertRows="0" insertHyperlinks="0" deleteRows="0"/>
  <mergeCells count="135">
    <mergeCell ref="H58:I58"/>
    <mergeCell ref="H59:I59"/>
    <mergeCell ref="G60:I60"/>
    <mergeCell ref="P43:Q43"/>
    <mergeCell ref="M46:O46"/>
    <mergeCell ref="P46:Q46"/>
    <mergeCell ref="M44:O44"/>
    <mergeCell ref="P44:Q44"/>
    <mergeCell ref="H45:I45"/>
    <mergeCell ref="E65:F66"/>
    <mergeCell ref="M29:Q29"/>
    <mergeCell ref="M30:Q30"/>
    <mergeCell ref="M31:O31"/>
    <mergeCell ref="P31:Q31"/>
    <mergeCell ref="H56:I56"/>
    <mergeCell ref="M45:O45"/>
    <mergeCell ref="P45:Q45"/>
    <mergeCell ref="G62:K62"/>
    <mergeCell ref="G64:K64"/>
    <mergeCell ref="B62:F64"/>
    <mergeCell ref="C54:D54"/>
    <mergeCell ref="E61:F61"/>
    <mergeCell ref="C58:D58"/>
    <mergeCell ref="C56:D56"/>
    <mergeCell ref="C57:D57"/>
    <mergeCell ref="B61:D61"/>
    <mergeCell ref="C55:D55"/>
    <mergeCell ref="C59:D59"/>
    <mergeCell ref="H53:I53"/>
    <mergeCell ref="H54:I54"/>
    <mergeCell ref="H55:I55"/>
    <mergeCell ref="J60:K60"/>
    <mergeCell ref="H57:I57"/>
    <mergeCell ref="E60:F60"/>
    <mergeCell ref="A1:M1"/>
    <mergeCell ref="E26:F26"/>
    <mergeCell ref="F23:G23"/>
    <mergeCell ref="H23:I23"/>
    <mergeCell ref="A23:B23"/>
    <mergeCell ref="D8:P8"/>
    <mergeCell ref="A7:R7"/>
    <mergeCell ref="O2:R4"/>
    <mergeCell ref="G2:H2"/>
    <mergeCell ref="B5:C5"/>
    <mergeCell ref="B60:D60"/>
    <mergeCell ref="C47:D47"/>
    <mergeCell ref="C48:D48"/>
    <mergeCell ref="C49:D49"/>
    <mergeCell ref="I2:J2"/>
    <mergeCell ref="K2:M2"/>
    <mergeCell ref="L4:M4"/>
    <mergeCell ref="F5:K6"/>
    <mergeCell ref="F4:K4"/>
    <mergeCell ref="C42:D42"/>
    <mergeCell ref="A8:A9"/>
    <mergeCell ref="B4:C4"/>
    <mergeCell ref="B8:C8"/>
    <mergeCell ref="H35:I35"/>
    <mergeCell ref="H36:I36"/>
    <mergeCell ref="C34:D34"/>
    <mergeCell ref="C35:D35"/>
    <mergeCell ref="C36:D36"/>
    <mergeCell ref="H34:I34"/>
    <mergeCell ref="C37:D37"/>
    <mergeCell ref="C38:D38"/>
    <mergeCell ref="C39:D39"/>
    <mergeCell ref="H37:I37"/>
    <mergeCell ref="H38:I38"/>
    <mergeCell ref="H39:I39"/>
    <mergeCell ref="L24:M24"/>
    <mergeCell ref="H24:K24"/>
    <mergeCell ref="A26:D26"/>
    <mergeCell ref="E28:F28"/>
    <mergeCell ref="A27:D27"/>
    <mergeCell ref="Q8:R8"/>
    <mergeCell ref="J23:K23"/>
    <mergeCell ref="E27:F27"/>
    <mergeCell ref="H33:I33"/>
    <mergeCell ref="G29:I29"/>
    <mergeCell ref="H30:I30"/>
    <mergeCell ref="H31:I31"/>
    <mergeCell ref="M32:O32"/>
    <mergeCell ref="P32:Q32"/>
    <mergeCell ref="M33:O33"/>
    <mergeCell ref="C33:D33"/>
    <mergeCell ref="B28:D28"/>
    <mergeCell ref="H32:I32"/>
    <mergeCell ref="C30:D30"/>
    <mergeCell ref="C31:D31"/>
    <mergeCell ref="C23:D23"/>
    <mergeCell ref="B29:D29"/>
    <mergeCell ref="C32:D32"/>
    <mergeCell ref="C53:D53"/>
    <mergeCell ref="C40:D40"/>
    <mergeCell ref="C41:D41"/>
    <mergeCell ref="C52:D52"/>
    <mergeCell ref="C50:D50"/>
    <mergeCell ref="C51:D51"/>
    <mergeCell ref="C44:D44"/>
    <mergeCell ref="C46:D46"/>
    <mergeCell ref="H43:I43"/>
    <mergeCell ref="H40:I40"/>
    <mergeCell ref="H42:I42"/>
    <mergeCell ref="H41:I41"/>
    <mergeCell ref="H47:I47"/>
    <mergeCell ref="H44:I44"/>
    <mergeCell ref="H52:I52"/>
    <mergeCell ref="H48:I48"/>
    <mergeCell ref="H49:I49"/>
    <mergeCell ref="H50:I50"/>
    <mergeCell ref="H51:I51"/>
    <mergeCell ref="H46:I46"/>
    <mergeCell ref="C45:D45"/>
    <mergeCell ref="C43:D43"/>
    <mergeCell ref="M35:O35"/>
    <mergeCell ref="M40:O40"/>
    <mergeCell ref="N36:O36"/>
    <mergeCell ref="P36:Q36"/>
    <mergeCell ref="P37:Q37"/>
    <mergeCell ref="P38:Q38"/>
    <mergeCell ref="P42:Q42"/>
    <mergeCell ref="P33:Q33"/>
    <mergeCell ref="M47:O47"/>
    <mergeCell ref="P40:Q40"/>
    <mergeCell ref="P47:Q47"/>
    <mergeCell ref="M37:O37"/>
    <mergeCell ref="N43:O43"/>
    <mergeCell ref="M41:Q41"/>
    <mergeCell ref="M42:O42"/>
    <mergeCell ref="M39:O39"/>
    <mergeCell ref="M34:O34"/>
    <mergeCell ref="P34:Q34"/>
    <mergeCell ref="P35:Q35"/>
    <mergeCell ref="M38:O38"/>
    <mergeCell ref="P39:Q39"/>
  </mergeCells>
  <phoneticPr fontId="0" type="noConversion"/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63" orientation="landscape" cellComments="asDisplayed" r:id="rId1"/>
  <headerFooter alignWithMargins="0"/>
  <rowBreaks count="1" manualBreakCount="1">
    <brk id="2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B1:S105"/>
  <sheetViews>
    <sheetView showGridLines="0" showZeros="0" view="pageBreakPreview" topLeftCell="A22" zoomScale="60" zoomScaleNormal="50" workbookViewId="0">
      <selection activeCell="C26" sqref="C26"/>
    </sheetView>
  </sheetViews>
  <sheetFormatPr defaultColWidth="9.140625" defaultRowHeight="12.75" x14ac:dyDescent="0.2"/>
  <cols>
    <col min="1" max="1" width="10.7109375" style="182" customWidth="1"/>
    <col min="2" max="2" width="60.7109375" style="182" customWidth="1"/>
    <col min="3" max="3" width="37.7109375" style="182" customWidth="1"/>
    <col min="4" max="4" width="12.7109375" style="182" customWidth="1"/>
    <col min="5" max="5" width="27.28515625" style="182" customWidth="1"/>
    <col min="6" max="6" width="20.7109375" style="182" customWidth="1"/>
    <col min="7" max="7" width="30.42578125" style="182" customWidth="1"/>
    <col min="8" max="8" width="13.42578125" style="182" customWidth="1"/>
    <col min="9" max="9" width="14.42578125" style="194" customWidth="1"/>
    <col min="10" max="12" width="12.7109375" style="182" customWidth="1"/>
    <col min="13" max="14" width="10.7109375" style="182" customWidth="1"/>
    <col min="15" max="16384" width="9.140625" style="182"/>
  </cols>
  <sheetData>
    <row r="1" spans="2:14" ht="38.25" customHeight="1" thickBot="1" x14ac:dyDescent="0.55000000000000004">
      <c r="B1" s="1146" t="s">
        <v>76</v>
      </c>
      <c r="C1" s="1147"/>
      <c r="D1" s="1148"/>
      <c r="E1" s="457" t="str">
        <f>Treasurer!G2</f>
        <v>January</v>
      </c>
      <c r="F1" s="458" t="s">
        <v>51</v>
      </c>
      <c r="G1" s="457" t="str">
        <f>Treasurer!K2</f>
        <v>December</v>
      </c>
      <c r="H1" s="180"/>
      <c r="I1" s="1160"/>
      <c r="J1" s="1160"/>
      <c r="K1" s="181"/>
      <c r="L1" s="1151"/>
      <c r="M1" s="1151"/>
      <c r="N1" s="1151"/>
    </row>
    <row r="2" spans="2:14" s="192" customFormat="1" ht="38.25" customHeight="1" thickTop="1" thickBot="1" x14ac:dyDescent="0.55000000000000004">
      <c r="B2" s="183" t="s">
        <v>160</v>
      </c>
      <c r="C2" s="274">
        <f>Treasurer!D4</f>
        <v>0</v>
      </c>
      <c r="D2" s="184"/>
      <c r="E2" s="185"/>
      <c r="F2" s="186"/>
      <c r="G2" s="187"/>
      <c r="H2" s="188"/>
      <c r="I2" s="189"/>
      <c r="J2" s="189"/>
      <c r="K2" s="190"/>
      <c r="L2" s="191"/>
      <c r="M2" s="191"/>
      <c r="N2" s="191"/>
    </row>
    <row r="3" spans="2:14" ht="35.1" customHeight="1" thickBot="1" x14ac:dyDescent="0.25">
      <c r="B3" s="183" t="s">
        <v>159</v>
      </c>
      <c r="C3" s="274">
        <f>Treasurer!D5</f>
        <v>0</v>
      </c>
      <c r="D3" s="193"/>
      <c r="E3" s="1153" t="s">
        <v>79</v>
      </c>
      <c r="F3" s="1154"/>
      <c r="G3" s="1155"/>
    </row>
    <row r="4" spans="2:14" ht="35.1" customHeight="1" thickBot="1" x14ac:dyDescent="0.25">
      <c r="B4" s="1156"/>
      <c r="C4" s="1157"/>
      <c r="D4" s="195"/>
      <c r="E4" s="196"/>
      <c r="F4" s="197" t="s">
        <v>53</v>
      </c>
      <c r="G4" s="198" t="s">
        <v>54</v>
      </c>
    </row>
    <row r="5" spans="2:14" ht="35.1" customHeight="1" thickBot="1" x14ac:dyDescent="0.25">
      <c r="B5" s="199" t="s">
        <v>161</v>
      </c>
      <c r="C5" s="275">
        <f>Treasurer!L4</f>
        <v>0</v>
      </c>
      <c r="D5" s="200"/>
      <c r="E5" s="201" t="s">
        <v>156</v>
      </c>
      <c r="F5" s="202">
        <f>Jan!G54</f>
        <v>0</v>
      </c>
      <c r="G5" s="203">
        <f>Jan!J54</f>
        <v>0</v>
      </c>
    </row>
    <row r="6" spans="2:14" ht="35.1" customHeight="1" thickBot="1" x14ac:dyDescent="0.25">
      <c r="B6" s="204"/>
      <c r="C6" s="205"/>
      <c r="D6" s="459"/>
      <c r="E6" s="206" t="s">
        <v>157</v>
      </c>
      <c r="F6" s="207">
        <f>Dec!G54</f>
        <v>0</v>
      </c>
      <c r="G6" s="208">
        <f>Dec!J54</f>
        <v>0</v>
      </c>
    </row>
    <row r="7" spans="2:14" ht="35.1" customHeight="1" thickBot="1" x14ac:dyDescent="0.3">
      <c r="B7" s="1163"/>
      <c r="C7" s="1164"/>
      <c r="D7" s="459"/>
      <c r="E7" s="209" t="s">
        <v>158</v>
      </c>
      <c r="F7" s="210">
        <f>F5-F6</f>
        <v>0</v>
      </c>
      <c r="G7" s="211">
        <f>G5-G6</f>
        <v>0</v>
      </c>
      <c r="H7" s="213"/>
    </row>
    <row r="8" spans="2:14" ht="15" customHeight="1" thickBot="1" x14ac:dyDescent="0.45">
      <c r="B8" s="1166" t="s">
        <v>107</v>
      </c>
      <c r="C8" s="1167"/>
      <c r="D8" s="214"/>
      <c r="E8" s="1161"/>
      <c r="F8" s="1161"/>
      <c r="G8" s="1162"/>
      <c r="H8" s="216"/>
      <c r="I8" s="216"/>
      <c r="J8" s="216"/>
      <c r="K8" s="216"/>
      <c r="L8" s="216"/>
      <c r="M8" s="216"/>
      <c r="N8" s="216"/>
    </row>
    <row r="9" spans="2:14" ht="43.5" customHeight="1" thickBot="1" x14ac:dyDescent="0.25">
      <c r="B9" s="1168"/>
      <c r="C9" s="1169"/>
      <c r="D9" s="217"/>
      <c r="E9" s="1158" t="s">
        <v>119</v>
      </c>
      <c r="F9" s="1159"/>
      <c r="G9" s="530"/>
      <c r="H9" s="1152"/>
      <c r="I9" s="1152"/>
      <c r="J9" s="317"/>
      <c r="K9" s="218"/>
      <c r="L9" s="218"/>
      <c r="M9" s="219"/>
      <c r="N9" s="219"/>
    </row>
    <row r="10" spans="2:14" ht="55.5" customHeight="1" thickBot="1" x14ac:dyDescent="0.25">
      <c r="B10" s="1131" t="s">
        <v>77</v>
      </c>
      <c r="C10" s="1132"/>
      <c r="D10" s="220"/>
      <c r="E10" s="1122" t="s">
        <v>162</v>
      </c>
      <c r="F10" s="1123"/>
      <c r="G10" s="531"/>
      <c r="H10" s="1165"/>
      <c r="I10" s="1165"/>
      <c r="J10" s="317"/>
      <c r="K10" s="221"/>
      <c r="L10" s="221"/>
      <c r="M10" s="221"/>
      <c r="N10" s="221"/>
    </row>
    <row r="11" spans="2:14" ht="35.1" customHeight="1" thickBot="1" x14ac:dyDescent="0.25">
      <c r="B11" s="222" t="s">
        <v>11</v>
      </c>
      <c r="C11" s="276">
        <f>Treasurer!B22</f>
        <v>0</v>
      </c>
      <c r="D11" s="223"/>
      <c r="E11" s="224"/>
      <c r="F11" s="224"/>
      <c r="G11" s="225"/>
      <c r="H11" s="226"/>
      <c r="I11" s="226"/>
      <c r="J11" s="226"/>
      <c r="K11" s="226"/>
      <c r="L11" s="226"/>
      <c r="M11" s="227"/>
      <c r="N11" s="227"/>
    </row>
    <row r="12" spans="2:14" ht="35.1" customHeight="1" thickBot="1" x14ac:dyDescent="0.25">
      <c r="B12" s="228" t="s">
        <v>12</v>
      </c>
      <c r="C12" s="277">
        <f>Treasurer!C22</f>
        <v>0</v>
      </c>
      <c r="D12" s="223"/>
      <c r="E12" s="1166" t="s">
        <v>172</v>
      </c>
      <c r="F12" s="1170"/>
      <c r="G12" s="1167"/>
      <c r="H12" s="226"/>
      <c r="I12" s="226"/>
      <c r="J12" s="226"/>
      <c r="K12" s="226"/>
      <c r="L12" s="226"/>
      <c r="M12" s="227"/>
      <c r="N12" s="227"/>
    </row>
    <row r="13" spans="2:14" ht="35.1" customHeight="1" thickBot="1" x14ac:dyDescent="0.25">
      <c r="B13" s="229" t="s">
        <v>31</v>
      </c>
      <c r="C13" s="440">
        <f>SUM(C11:C12)</f>
        <v>0</v>
      </c>
      <c r="D13" s="223"/>
      <c r="E13" s="1168"/>
      <c r="F13" s="1171"/>
      <c r="G13" s="1169"/>
      <c r="H13" s="230"/>
      <c r="I13" s="226"/>
      <c r="J13" s="226"/>
      <c r="K13" s="226"/>
      <c r="L13" s="226"/>
      <c r="M13" s="227"/>
      <c r="N13" s="227"/>
    </row>
    <row r="14" spans="2:14" ht="35.1" customHeight="1" thickBot="1" x14ac:dyDescent="0.25">
      <c r="B14" s="231"/>
      <c r="C14" s="232"/>
      <c r="D14" s="223"/>
      <c r="E14" s="1137" t="s">
        <v>70</v>
      </c>
      <c r="F14" s="1138"/>
      <c r="G14" s="1139"/>
      <c r="H14" s="230"/>
      <c r="I14" s="226"/>
      <c r="J14" s="226"/>
      <c r="K14" s="226"/>
      <c r="L14" s="226"/>
      <c r="M14" s="227"/>
      <c r="N14" s="227"/>
    </row>
    <row r="15" spans="2:14" ht="43.5" customHeight="1" thickBot="1" x14ac:dyDescent="0.25">
      <c r="B15" s="1126" t="s">
        <v>14</v>
      </c>
      <c r="C15" s="1127"/>
      <c r="D15" s="223"/>
      <c r="E15" s="1149" t="s">
        <v>154</v>
      </c>
      <c r="F15" s="1150"/>
      <c r="G15" s="280">
        <f>C31</f>
        <v>0</v>
      </c>
      <c r="H15" s="230"/>
      <c r="I15" s="226"/>
      <c r="J15" s="226"/>
      <c r="K15" s="226"/>
      <c r="L15" s="226"/>
      <c r="M15" s="227"/>
      <c r="N15" s="227"/>
    </row>
    <row r="16" spans="2:14" ht="35.1" customHeight="1" x14ac:dyDescent="0.2">
      <c r="B16" s="233" t="s">
        <v>91</v>
      </c>
      <c r="C16" s="276">
        <f>Treasurer!D22</f>
        <v>0</v>
      </c>
      <c r="D16" s="223"/>
      <c r="E16" s="1142" t="s">
        <v>196</v>
      </c>
      <c r="F16" s="1143"/>
      <c r="G16" s="532">
        <f>Treasurer!P32</f>
        <v>0</v>
      </c>
      <c r="H16" s="230"/>
      <c r="I16" s="226"/>
      <c r="J16" s="226"/>
      <c r="K16" s="226"/>
      <c r="L16" s="226"/>
      <c r="M16" s="227"/>
      <c r="N16" s="227"/>
    </row>
    <row r="17" spans="2:14" ht="35.1" customHeight="1" x14ac:dyDescent="0.2">
      <c r="B17" s="234" t="s">
        <v>15</v>
      </c>
      <c r="C17" s="278">
        <f>Treasurer!E22</f>
        <v>0</v>
      </c>
      <c r="D17" s="223"/>
      <c r="E17" s="1120" t="s">
        <v>153</v>
      </c>
      <c r="F17" s="1121"/>
      <c r="G17" s="532">
        <f>Treasurer!P33</f>
        <v>0</v>
      </c>
      <c r="H17" s="226"/>
      <c r="I17" s="226"/>
      <c r="J17" s="226"/>
      <c r="K17" s="227"/>
      <c r="L17" s="227"/>
    </row>
    <row r="18" spans="2:14" ht="42" customHeight="1" x14ac:dyDescent="0.2">
      <c r="B18" s="234" t="s">
        <v>104</v>
      </c>
      <c r="C18" s="278">
        <f>Treasurer!F22</f>
        <v>0</v>
      </c>
      <c r="D18" s="223"/>
      <c r="E18" s="1120" t="s">
        <v>163</v>
      </c>
      <c r="F18" s="1121"/>
      <c r="G18" s="533">
        <f>Treasurer!P34</f>
        <v>0</v>
      </c>
      <c r="H18" s="230"/>
      <c r="I18" s="226"/>
      <c r="J18" s="226"/>
      <c r="K18" s="226"/>
      <c r="L18" s="226"/>
      <c r="M18" s="227"/>
      <c r="N18" s="227"/>
    </row>
    <row r="19" spans="2:14" ht="40.5" customHeight="1" x14ac:dyDescent="0.2">
      <c r="B19" s="234" t="s">
        <v>17</v>
      </c>
      <c r="C19" s="278">
        <f>Treasurer!G22</f>
        <v>0</v>
      </c>
      <c r="D19" s="223"/>
      <c r="E19" s="1140" t="s">
        <v>80</v>
      </c>
      <c r="F19" s="1141"/>
      <c r="G19" s="534">
        <f>Treasurer!P35</f>
        <v>0</v>
      </c>
      <c r="H19" s="230"/>
      <c r="I19" s="226"/>
      <c r="J19" s="226"/>
      <c r="K19" s="226"/>
      <c r="L19" s="226"/>
      <c r="M19" s="227"/>
      <c r="N19" s="227"/>
    </row>
    <row r="20" spans="2:14" ht="35.1" customHeight="1" x14ac:dyDescent="0.2">
      <c r="B20" s="234" t="s">
        <v>103</v>
      </c>
      <c r="C20" s="278">
        <f>Treasurer!H22</f>
        <v>0</v>
      </c>
      <c r="D20" s="223"/>
      <c r="E20" s="14" t="s">
        <v>12</v>
      </c>
      <c r="F20" s="526"/>
      <c r="G20" s="527"/>
      <c r="H20" s="230"/>
      <c r="I20" s="226"/>
      <c r="J20" s="226"/>
      <c r="K20" s="226"/>
      <c r="L20" s="226"/>
      <c r="M20" s="227"/>
      <c r="N20" s="227"/>
    </row>
    <row r="21" spans="2:14" ht="35.1" customHeight="1" x14ac:dyDescent="0.2">
      <c r="B21" s="235" t="s">
        <v>18</v>
      </c>
      <c r="C21" s="278">
        <f>Treasurer!I22</f>
        <v>0</v>
      </c>
      <c r="D21" s="223"/>
      <c r="E21" s="1124"/>
      <c r="F21" s="1125"/>
      <c r="G21" s="539">
        <f>Treasurer!P37</f>
        <v>0</v>
      </c>
      <c r="H21" s="230"/>
      <c r="I21" s="226"/>
      <c r="J21" s="226"/>
      <c r="K21" s="226"/>
      <c r="L21" s="226"/>
      <c r="M21" s="227"/>
      <c r="N21" s="227"/>
    </row>
    <row r="22" spans="2:14" ht="35.1" customHeight="1" x14ac:dyDescent="0.2">
      <c r="B22" s="235" t="s">
        <v>19</v>
      </c>
      <c r="C22" s="278">
        <f>Treasurer!J22</f>
        <v>0</v>
      </c>
      <c r="D22" s="223"/>
      <c r="E22" s="1124"/>
      <c r="F22" s="1125"/>
      <c r="G22" s="539">
        <f>Treasurer!P38</f>
        <v>0</v>
      </c>
      <c r="H22" s="230"/>
      <c r="I22" s="226"/>
      <c r="J22" s="226"/>
      <c r="K22" s="226"/>
      <c r="L22" s="226"/>
      <c r="M22" s="227"/>
      <c r="N22" s="227"/>
    </row>
    <row r="23" spans="2:14" ht="35.1" customHeight="1" x14ac:dyDescent="0.2">
      <c r="B23" s="11" t="s">
        <v>78</v>
      </c>
      <c r="C23" s="278">
        <f>Treasurer!K22</f>
        <v>0</v>
      </c>
      <c r="D23" s="223"/>
      <c r="E23" s="1124"/>
      <c r="F23" s="1125"/>
      <c r="G23" s="539">
        <f>Treasurer!P39</f>
        <v>0</v>
      </c>
      <c r="H23" s="230"/>
      <c r="I23" s="226"/>
      <c r="J23" s="226"/>
      <c r="K23" s="226"/>
      <c r="L23" s="226"/>
      <c r="M23" s="227"/>
      <c r="N23" s="227"/>
    </row>
    <row r="24" spans="2:14" ht="35.1" customHeight="1" thickBot="1" x14ac:dyDescent="0.25">
      <c r="B24" s="11" t="s">
        <v>166</v>
      </c>
      <c r="C24" s="278">
        <f>Treasurer!L22</f>
        <v>0</v>
      </c>
      <c r="D24" s="223"/>
      <c r="E24" s="1135" t="s">
        <v>74</v>
      </c>
      <c r="F24" s="1136"/>
      <c r="G24" s="279">
        <f>SUM(G15:G23)</f>
        <v>0</v>
      </c>
      <c r="H24" s="230"/>
      <c r="I24" s="226"/>
      <c r="J24" s="226"/>
      <c r="K24" s="226"/>
      <c r="L24" s="226"/>
      <c r="M24" s="227"/>
      <c r="N24" s="227"/>
    </row>
    <row r="25" spans="2:14" ht="35.1" customHeight="1" thickBot="1" x14ac:dyDescent="0.25">
      <c r="B25" s="11" t="s">
        <v>22</v>
      </c>
      <c r="C25" s="278">
        <f>Treasurer!M22</f>
        <v>0</v>
      </c>
      <c r="D25" s="236"/>
      <c r="E25" s="1137" t="s">
        <v>173</v>
      </c>
      <c r="F25" s="1138"/>
      <c r="G25" s="1139"/>
      <c r="H25" s="237"/>
      <c r="I25" s="238"/>
      <c r="J25" s="239"/>
      <c r="K25" s="239"/>
      <c r="L25" s="239"/>
      <c r="M25" s="240"/>
      <c r="N25" s="240"/>
    </row>
    <row r="26" spans="2:14" ht="35.1" customHeight="1" x14ac:dyDescent="0.25">
      <c r="B26" s="12" t="s">
        <v>105</v>
      </c>
      <c r="C26" s="278">
        <f>Treasurer!N22</f>
        <v>0</v>
      </c>
      <c r="D26" s="241"/>
      <c r="E26" s="1144" t="s">
        <v>155</v>
      </c>
      <c r="F26" s="1145"/>
      <c r="G26" s="535">
        <f>Treasurer!P42</f>
        <v>0</v>
      </c>
      <c r="H26" s="242"/>
      <c r="I26" s="243"/>
      <c r="J26" s="244"/>
      <c r="K26" s="244"/>
      <c r="L26" s="244"/>
      <c r="M26" s="245"/>
      <c r="N26" s="245"/>
    </row>
    <row r="27" spans="2:14" ht="35.1" customHeight="1" x14ac:dyDescent="0.2">
      <c r="B27" s="12" t="s">
        <v>132</v>
      </c>
      <c r="C27" s="278">
        <f>Treasurer!O22</f>
        <v>0</v>
      </c>
      <c r="D27" s="246"/>
      <c r="E27" s="15" t="s">
        <v>12</v>
      </c>
      <c r="F27" s="528"/>
      <c r="G27" s="529"/>
      <c r="H27" s="247"/>
      <c r="I27" s="248"/>
      <c r="J27" s="248"/>
      <c r="K27" s="248"/>
      <c r="L27" s="248"/>
      <c r="M27" s="249"/>
      <c r="N27" s="249"/>
    </row>
    <row r="28" spans="2:14" ht="35.1" customHeight="1" thickBot="1" x14ac:dyDescent="0.3">
      <c r="B28" s="13" t="s">
        <v>12</v>
      </c>
      <c r="C28" s="278">
        <f>Treasurer!P22</f>
        <v>0</v>
      </c>
      <c r="D28" s="250"/>
      <c r="E28" s="1111"/>
      <c r="F28" s="1112"/>
      <c r="G28" s="536">
        <f>Treasurer!P44</f>
        <v>0</v>
      </c>
      <c r="H28" s="212"/>
      <c r="I28" s="251"/>
      <c r="J28" s="215"/>
      <c r="K28" s="252"/>
      <c r="L28" s="253"/>
      <c r="M28" s="253"/>
      <c r="N28" s="215"/>
    </row>
    <row r="29" spans="2:14" ht="30" customHeight="1" thickBot="1" x14ac:dyDescent="0.25">
      <c r="B29" s="254" t="s">
        <v>32</v>
      </c>
      <c r="C29" s="441">
        <f>SUM(C16:C28)</f>
        <v>0</v>
      </c>
      <c r="D29" s="255"/>
      <c r="E29" s="1116"/>
      <c r="F29" s="1117"/>
      <c r="G29" s="537">
        <f>Treasurer!P45</f>
        <v>0</v>
      </c>
      <c r="H29" s="215"/>
      <c r="I29" s="256"/>
      <c r="J29" s="215"/>
      <c r="K29" s="257"/>
      <c r="L29" s="253"/>
      <c r="M29" s="253"/>
      <c r="N29" s="258"/>
    </row>
    <row r="30" spans="2:14" s="259" customFormat="1" ht="30" customHeight="1" thickBot="1" x14ac:dyDescent="0.3">
      <c r="B30" s="447" t="s">
        <v>109</v>
      </c>
      <c r="C30" s="442">
        <f>C13-C29</f>
        <v>0</v>
      </c>
      <c r="D30" s="255"/>
      <c r="E30" s="1133"/>
      <c r="F30" s="1134"/>
      <c r="G30" s="538">
        <f>Treasurer!P46</f>
        <v>0</v>
      </c>
      <c r="K30" s="252"/>
      <c r="L30" s="252"/>
      <c r="M30" s="252"/>
    </row>
    <row r="31" spans="2:14" ht="58.5" customHeight="1" thickBot="1" x14ac:dyDescent="0.25">
      <c r="B31" s="443" t="s">
        <v>69</v>
      </c>
      <c r="C31" s="444">
        <f>C13-C29+C5</f>
        <v>0</v>
      </c>
      <c r="D31" s="260"/>
      <c r="E31" s="1118" t="s">
        <v>174</v>
      </c>
      <c r="F31" s="1119"/>
      <c r="G31" s="449">
        <f>SUM(G26:G30)</f>
        <v>0</v>
      </c>
      <c r="H31" s="215"/>
      <c r="I31" s="251"/>
      <c r="J31" s="215"/>
      <c r="K31" s="261"/>
      <c r="L31" s="261"/>
      <c r="M31" s="262"/>
      <c r="N31" s="215"/>
    </row>
    <row r="32" spans="2:14" ht="30" customHeight="1" x14ac:dyDescent="0.3">
      <c r="B32" s="263"/>
      <c r="C32" s="264"/>
      <c r="D32" s="224"/>
      <c r="E32" s="255"/>
      <c r="F32" s="448"/>
      <c r="G32" s="460"/>
      <c r="H32" s="215"/>
      <c r="I32" s="251"/>
      <c r="J32" s="215"/>
      <c r="K32" s="261"/>
      <c r="L32" s="261"/>
      <c r="M32" s="262"/>
      <c r="N32" s="215"/>
    </row>
    <row r="33" spans="2:19" ht="63" customHeight="1" x14ac:dyDescent="0.2">
      <c r="B33" s="1128" t="s">
        <v>168</v>
      </c>
      <c r="C33" s="1129"/>
      <c r="D33" s="1129"/>
      <c r="E33" s="1129"/>
      <c r="F33" s="1129"/>
      <c r="G33" s="1130"/>
      <c r="H33" s="215"/>
      <c r="I33" s="251"/>
      <c r="J33" s="215"/>
      <c r="K33" s="261"/>
      <c r="L33" s="261"/>
      <c r="M33" s="262"/>
      <c r="N33" s="215"/>
    </row>
    <row r="34" spans="2:19" ht="13.5" customHeight="1" x14ac:dyDescent="0.3">
      <c r="B34" s="452"/>
      <c r="C34" s="255"/>
      <c r="D34" s="453"/>
      <c r="E34" s="453"/>
      <c r="F34" s="453"/>
      <c r="G34" s="461"/>
      <c r="H34" s="215"/>
      <c r="I34" s="251"/>
      <c r="J34" s="215"/>
      <c r="K34" s="261"/>
      <c r="L34" s="261"/>
      <c r="M34" s="262"/>
      <c r="N34" s="215"/>
    </row>
    <row r="35" spans="2:19" ht="55.5" customHeight="1" x14ac:dyDescent="0.3">
      <c r="B35" s="1113" t="s">
        <v>121</v>
      </c>
      <c r="C35" s="1114"/>
      <c r="D35" s="1114"/>
      <c r="E35" s="1114"/>
      <c r="F35" s="1114"/>
      <c r="G35" s="1115"/>
      <c r="H35" s="215"/>
      <c r="I35" s="251"/>
      <c r="J35" s="215"/>
      <c r="K35" s="261"/>
      <c r="L35" s="261"/>
      <c r="M35" s="262"/>
      <c r="N35" s="215"/>
    </row>
    <row r="36" spans="2:19" ht="18" customHeight="1" x14ac:dyDescent="0.3">
      <c r="B36" s="16"/>
      <c r="C36" s="17"/>
      <c r="D36" s="18"/>
      <c r="E36" s="450"/>
      <c r="F36" s="450"/>
      <c r="G36" s="451"/>
      <c r="H36" s="215"/>
      <c r="I36" s="251"/>
      <c r="J36" s="215"/>
      <c r="K36" s="265"/>
      <c r="L36" s="265"/>
      <c r="M36" s="215"/>
      <c r="N36" s="215"/>
    </row>
    <row r="37" spans="2:19" ht="19.5" customHeight="1" x14ac:dyDescent="0.3">
      <c r="B37" s="1108" t="s">
        <v>81</v>
      </c>
      <c r="C37" s="1109"/>
      <c r="D37" s="1109"/>
      <c r="E37" s="1109"/>
      <c r="F37" s="1109"/>
      <c r="G37" s="1110"/>
      <c r="H37" s="266"/>
      <c r="I37" s="266"/>
      <c r="J37" s="258"/>
      <c r="K37" s="215"/>
      <c r="L37" s="215"/>
      <c r="M37" s="215"/>
      <c r="N37" s="251"/>
      <c r="O37" s="215"/>
      <c r="P37" s="265"/>
      <c r="Q37" s="265"/>
      <c r="R37" s="215"/>
      <c r="S37" s="215"/>
    </row>
    <row r="38" spans="2:19" ht="19.5" customHeight="1" x14ac:dyDescent="0.3">
      <c r="B38" s="20"/>
      <c r="C38" s="125"/>
      <c r="D38" s="125"/>
      <c r="E38" s="454"/>
      <c r="F38" s="454"/>
      <c r="G38" s="22"/>
      <c r="H38" s="267"/>
      <c r="I38" s="267"/>
      <c r="J38" s="258"/>
      <c r="K38" s="215"/>
      <c r="L38" s="215"/>
      <c r="M38" s="215"/>
      <c r="N38" s="251"/>
      <c r="O38" s="215"/>
      <c r="P38" s="265"/>
      <c r="Q38" s="265"/>
      <c r="R38" s="215"/>
      <c r="S38" s="215"/>
    </row>
    <row r="39" spans="2:19" ht="30" customHeight="1" x14ac:dyDescent="0.3">
      <c r="B39" s="1093"/>
      <c r="C39" s="1094"/>
      <c r="D39" s="1094"/>
      <c r="E39" s="1094"/>
      <c r="F39" s="1094"/>
      <c r="G39" s="1095"/>
      <c r="H39" s="215"/>
      <c r="I39" s="251"/>
      <c r="J39" s="215"/>
      <c r="K39" s="265"/>
      <c r="L39" s="265"/>
      <c r="M39" s="215"/>
      <c r="N39" s="215"/>
    </row>
    <row r="40" spans="2:19" ht="30" customHeight="1" x14ac:dyDescent="0.3">
      <c r="B40" s="1093"/>
      <c r="C40" s="1094"/>
      <c r="D40" s="1094"/>
      <c r="E40" s="1094"/>
      <c r="F40" s="1094"/>
      <c r="G40" s="1095"/>
      <c r="H40" s="215"/>
      <c r="I40" s="251"/>
      <c r="J40" s="215"/>
      <c r="K40" s="265"/>
      <c r="L40" s="265"/>
      <c r="M40" s="215"/>
      <c r="N40" s="215"/>
    </row>
    <row r="41" spans="2:19" ht="30" customHeight="1" x14ac:dyDescent="0.3">
      <c r="B41" s="1093"/>
      <c r="C41" s="1094"/>
      <c r="D41" s="1094"/>
      <c r="E41" s="1094"/>
      <c r="F41" s="1094"/>
      <c r="G41" s="1095"/>
      <c r="H41" s="215"/>
      <c r="I41" s="251"/>
      <c r="J41" s="215"/>
      <c r="K41" s="265"/>
      <c r="L41" s="265"/>
      <c r="M41" s="215"/>
      <c r="N41" s="215"/>
    </row>
    <row r="42" spans="2:19" ht="30" customHeight="1" x14ac:dyDescent="0.3">
      <c r="B42" s="1093"/>
      <c r="C42" s="1094"/>
      <c r="D42" s="1094"/>
      <c r="E42" s="1094"/>
      <c r="F42" s="1094"/>
      <c r="G42" s="1095"/>
      <c r="H42" s="215"/>
      <c r="I42" s="251"/>
      <c r="J42" s="215"/>
      <c r="K42" s="265"/>
      <c r="L42" s="265"/>
      <c r="M42" s="215"/>
      <c r="N42" s="215"/>
    </row>
    <row r="43" spans="2:19" ht="30" customHeight="1" x14ac:dyDescent="0.3">
      <c r="B43" s="23"/>
      <c r="C43" s="18"/>
      <c r="D43" s="18"/>
      <c r="E43" s="430"/>
      <c r="F43" s="455"/>
      <c r="G43" s="24"/>
      <c r="H43" s="215"/>
      <c r="I43" s="251"/>
      <c r="J43" s="215"/>
      <c r="K43" s="265"/>
      <c r="L43" s="265"/>
      <c r="M43" s="215"/>
      <c r="N43" s="215"/>
    </row>
    <row r="44" spans="2:19" ht="30" customHeight="1" x14ac:dyDescent="0.4">
      <c r="B44" s="329" t="s">
        <v>124</v>
      </c>
      <c r="C44" s="1098"/>
      <c r="D44" s="1098"/>
      <c r="E44" s="1098"/>
      <c r="F44" s="1098"/>
      <c r="G44" s="1099"/>
      <c r="H44" s="215"/>
      <c r="I44" s="215"/>
      <c r="J44" s="251"/>
      <c r="K44" s="215"/>
      <c r="L44" s="265"/>
      <c r="M44" s="265"/>
      <c r="N44" s="215"/>
      <c r="O44" s="215"/>
    </row>
    <row r="45" spans="2:19" ht="30" customHeight="1" x14ac:dyDescent="0.4">
      <c r="B45" s="329" t="s">
        <v>125</v>
      </c>
      <c r="C45" s="1100"/>
      <c r="D45" s="1100"/>
      <c r="E45" s="1100"/>
      <c r="F45" s="1100"/>
      <c r="G45" s="1101"/>
      <c r="H45" s="215"/>
      <c r="K45" s="268"/>
      <c r="L45" s="268"/>
      <c r="M45" s="215"/>
      <c r="N45" s="215"/>
    </row>
    <row r="46" spans="2:19" ht="12" customHeight="1" x14ac:dyDescent="0.3">
      <c r="B46" s="25"/>
      <c r="C46" s="1102"/>
      <c r="D46" s="1102"/>
      <c r="E46" s="1102"/>
      <c r="F46" s="1102"/>
      <c r="G46" s="1103"/>
      <c r="H46" s="215"/>
      <c r="K46" s="269"/>
      <c r="L46" s="269"/>
      <c r="M46" s="215"/>
      <c r="N46" s="215"/>
    </row>
    <row r="47" spans="2:19" ht="20.25" x14ac:dyDescent="0.3">
      <c r="B47" s="25"/>
      <c r="C47" s="1100"/>
      <c r="D47" s="1100"/>
      <c r="E47" s="1100"/>
      <c r="F47" s="1100"/>
      <c r="G47" s="1101"/>
      <c r="H47" s="215"/>
      <c r="I47" s="182"/>
    </row>
    <row r="48" spans="2:19" s="270" customFormat="1" ht="18.75" customHeight="1" x14ac:dyDescent="0.3">
      <c r="B48" s="26"/>
      <c r="C48" s="1102"/>
      <c r="D48" s="1102"/>
      <c r="E48" s="1102"/>
      <c r="F48" s="1102"/>
      <c r="G48" s="1103"/>
      <c r="H48" s="262"/>
      <c r="I48" s="192"/>
    </row>
    <row r="49" spans="2:9" ht="20.100000000000001" customHeight="1" x14ac:dyDescent="0.3">
      <c r="B49" s="27"/>
      <c r="C49" s="1104"/>
      <c r="D49" s="1104"/>
      <c r="E49" s="1104"/>
      <c r="F49" s="1104"/>
      <c r="G49" s="1105"/>
      <c r="H49" s="215"/>
      <c r="I49" s="182"/>
    </row>
    <row r="50" spans="2:9" ht="24" customHeight="1" x14ac:dyDescent="0.2">
      <c r="B50" s="28"/>
      <c r="C50" s="1106"/>
      <c r="D50" s="1106"/>
      <c r="E50" s="1106"/>
      <c r="F50" s="1106"/>
      <c r="G50" s="1107"/>
      <c r="I50" s="182"/>
    </row>
    <row r="51" spans="2:9" ht="20.100000000000001" customHeight="1" x14ac:dyDescent="0.3">
      <c r="B51" s="29"/>
      <c r="C51" s="431"/>
      <c r="D51" s="431"/>
      <c r="E51" s="19"/>
      <c r="F51" s="19"/>
      <c r="G51" s="462"/>
      <c r="I51" s="182"/>
    </row>
    <row r="52" spans="2:9" ht="20.100000000000001" customHeight="1" x14ac:dyDescent="0.2">
      <c r="B52" s="29"/>
      <c r="C52" s="1096"/>
      <c r="D52" s="1096"/>
      <c r="E52" s="456"/>
      <c r="F52" s="456"/>
      <c r="G52" s="432"/>
      <c r="I52" s="182"/>
    </row>
    <row r="53" spans="2:9" ht="20.100000000000001" customHeight="1" x14ac:dyDescent="0.2">
      <c r="B53" s="30" t="s">
        <v>4</v>
      </c>
      <c r="C53" s="1097"/>
      <c r="D53" s="1097"/>
      <c r="E53" s="456"/>
      <c r="F53" s="456"/>
      <c r="G53" s="432"/>
      <c r="I53" s="182"/>
    </row>
    <row r="54" spans="2:9" ht="36.75" customHeight="1" thickBot="1" x14ac:dyDescent="0.3">
      <c r="B54" s="32"/>
      <c r="C54" s="33"/>
      <c r="D54" s="34"/>
      <c r="E54" s="463"/>
      <c r="F54" s="33"/>
      <c r="G54" s="35"/>
      <c r="I54" s="182"/>
    </row>
    <row r="55" spans="2:9" ht="20.100000000000001" customHeight="1" x14ac:dyDescent="0.25">
      <c r="B55" s="167"/>
      <c r="C55" s="147"/>
      <c r="D55" s="148"/>
      <c r="E55" s="31"/>
      <c r="F55" s="31"/>
      <c r="G55" s="31"/>
      <c r="I55" s="182"/>
    </row>
    <row r="56" spans="2:9" ht="3" customHeight="1" x14ac:dyDescent="0.25">
      <c r="B56" s="146"/>
      <c r="C56" s="125"/>
      <c r="D56" s="148"/>
      <c r="E56" s="125"/>
      <c r="F56" s="147"/>
      <c r="G56" s="147"/>
      <c r="I56" s="182"/>
    </row>
    <row r="57" spans="2:9" ht="20.100000000000001" customHeight="1" x14ac:dyDescent="0.25">
      <c r="B57" s="271"/>
      <c r="C57" s="272"/>
      <c r="D57" s="271"/>
      <c r="E57" s="148"/>
      <c r="F57" s="148"/>
      <c r="G57" s="150"/>
      <c r="I57" s="182"/>
    </row>
    <row r="58" spans="2:9" ht="21" customHeight="1" x14ac:dyDescent="0.2">
      <c r="E58" s="271"/>
      <c r="F58" s="271"/>
      <c r="G58" s="273"/>
      <c r="I58" s="182"/>
    </row>
    <row r="59" spans="2:9" x14ac:dyDescent="0.2">
      <c r="I59" s="182"/>
    </row>
    <row r="60" spans="2:9" x14ac:dyDescent="0.2">
      <c r="I60" s="182"/>
    </row>
    <row r="61" spans="2:9" ht="26.25" customHeight="1" x14ac:dyDescent="0.2">
      <c r="I61" s="182"/>
    </row>
    <row r="62" spans="2:9" x14ac:dyDescent="0.2">
      <c r="I62" s="182"/>
    </row>
    <row r="63" spans="2:9" x14ac:dyDescent="0.2">
      <c r="I63" s="182"/>
    </row>
    <row r="64" spans="2:9" ht="21" customHeight="1" x14ac:dyDescent="0.2">
      <c r="I64" s="182"/>
    </row>
    <row r="65" spans="9:9" ht="21" customHeight="1" x14ac:dyDescent="0.2">
      <c r="I65" s="182"/>
    </row>
    <row r="66" spans="9:9" x14ac:dyDescent="0.2">
      <c r="I66" s="182"/>
    </row>
    <row r="67" spans="9:9" x14ac:dyDescent="0.2">
      <c r="I67" s="182"/>
    </row>
    <row r="68" spans="9:9" x14ac:dyDescent="0.2">
      <c r="I68" s="182"/>
    </row>
    <row r="69" spans="9:9" x14ac:dyDescent="0.2">
      <c r="I69" s="182"/>
    </row>
    <row r="70" spans="9:9" x14ac:dyDescent="0.2">
      <c r="I70" s="182"/>
    </row>
    <row r="71" spans="9:9" x14ac:dyDescent="0.2">
      <c r="I71" s="182"/>
    </row>
    <row r="72" spans="9:9" ht="41.25" customHeight="1" x14ac:dyDescent="0.2">
      <c r="I72" s="182"/>
    </row>
    <row r="73" spans="9:9" x14ac:dyDescent="0.2">
      <c r="I73" s="182"/>
    </row>
    <row r="74" spans="9:9" x14ac:dyDescent="0.2">
      <c r="I74" s="182"/>
    </row>
    <row r="75" spans="9:9" x14ac:dyDescent="0.2">
      <c r="I75" s="182"/>
    </row>
    <row r="76" spans="9:9" ht="18" x14ac:dyDescent="0.25">
      <c r="I76" s="259"/>
    </row>
    <row r="77" spans="9:9" x14ac:dyDescent="0.2">
      <c r="I77" s="182"/>
    </row>
    <row r="78" spans="9:9" x14ac:dyDescent="0.2">
      <c r="I78" s="182"/>
    </row>
    <row r="79" spans="9:9" ht="23.25" customHeight="1" x14ac:dyDescent="0.2">
      <c r="I79" s="182"/>
    </row>
    <row r="80" spans="9:9" x14ac:dyDescent="0.2">
      <c r="I80" s="182"/>
    </row>
    <row r="81" spans="9:9" x14ac:dyDescent="0.2">
      <c r="I81" s="182"/>
    </row>
    <row r="82" spans="9:9" ht="20.25" customHeight="1" x14ac:dyDescent="0.2">
      <c r="I82" s="182"/>
    </row>
    <row r="83" spans="9:9" x14ac:dyDescent="0.2">
      <c r="I83" s="182"/>
    </row>
    <row r="84" spans="9:9" x14ac:dyDescent="0.2">
      <c r="I84" s="182"/>
    </row>
    <row r="85" spans="9:9" x14ac:dyDescent="0.2">
      <c r="I85" s="182"/>
    </row>
    <row r="86" spans="9:9" x14ac:dyDescent="0.2">
      <c r="I86" s="182"/>
    </row>
    <row r="87" spans="9:9" x14ac:dyDescent="0.2">
      <c r="I87" s="182"/>
    </row>
    <row r="88" spans="9:9" x14ac:dyDescent="0.2">
      <c r="I88" s="182"/>
    </row>
    <row r="89" spans="9:9" x14ac:dyDescent="0.2">
      <c r="I89" s="182"/>
    </row>
    <row r="90" spans="9:9" x14ac:dyDescent="0.2">
      <c r="I90" s="182"/>
    </row>
    <row r="91" spans="9:9" x14ac:dyDescent="0.2">
      <c r="I91" s="182"/>
    </row>
    <row r="92" spans="9:9" x14ac:dyDescent="0.2">
      <c r="I92" s="182"/>
    </row>
    <row r="93" spans="9:9" x14ac:dyDescent="0.2">
      <c r="I93" s="182"/>
    </row>
    <row r="94" spans="9:9" x14ac:dyDescent="0.2">
      <c r="I94" s="182"/>
    </row>
    <row r="95" spans="9:9" x14ac:dyDescent="0.2">
      <c r="I95" s="270"/>
    </row>
    <row r="96" spans="9:9" x14ac:dyDescent="0.2">
      <c r="I96" s="182"/>
    </row>
    <row r="97" spans="9:9" x14ac:dyDescent="0.2">
      <c r="I97" s="182"/>
    </row>
    <row r="98" spans="9:9" x14ac:dyDescent="0.2">
      <c r="I98" s="182"/>
    </row>
    <row r="99" spans="9:9" x14ac:dyDescent="0.2">
      <c r="I99" s="182"/>
    </row>
    <row r="100" spans="9:9" x14ac:dyDescent="0.2">
      <c r="I100" s="182"/>
    </row>
    <row r="101" spans="9:9" x14ac:dyDescent="0.2">
      <c r="I101" s="182"/>
    </row>
    <row r="102" spans="9:9" x14ac:dyDescent="0.2">
      <c r="I102" s="182"/>
    </row>
    <row r="103" spans="9:9" x14ac:dyDescent="0.2">
      <c r="I103" s="182"/>
    </row>
    <row r="104" spans="9:9" x14ac:dyDescent="0.2">
      <c r="I104" s="182"/>
    </row>
    <row r="105" spans="9:9" x14ac:dyDescent="0.2">
      <c r="I105" s="182"/>
    </row>
  </sheetData>
  <sheetProtection password="DA71" sheet="1" objects="1" scenarios="1" formatCells="0" formatColumns="0" formatRows="0"/>
  <mergeCells count="43"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H10:I10"/>
    <mergeCell ref="B8:C9"/>
    <mergeCell ref="E12:G13"/>
    <mergeCell ref="E17:F17"/>
    <mergeCell ref="E10:F10"/>
    <mergeCell ref="E21:F21"/>
    <mergeCell ref="B15:C15"/>
    <mergeCell ref="B33:G33"/>
    <mergeCell ref="B10:C10"/>
    <mergeCell ref="E30:F30"/>
    <mergeCell ref="E18:F18"/>
    <mergeCell ref="E24:F24"/>
    <mergeCell ref="E25:G25"/>
    <mergeCell ref="E19:F19"/>
    <mergeCell ref="E16:F16"/>
    <mergeCell ref="E23:F23"/>
    <mergeCell ref="E26:F26"/>
    <mergeCell ref="E22:F22"/>
    <mergeCell ref="B37:G37"/>
    <mergeCell ref="E28:F28"/>
    <mergeCell ref="B35:G35"/>
    <mergeCell ref="E29:F29"/>
    <mergeCell ref="E31:F31"/>
    <mergeCell ref="B39:G39"/>
    <mergeCell ref="B40:G40"/>
    <mergeCell ref="B41:G41"/>
    <mergeCell ref="B42:G42"/>
    <mergeCell ref="C52:D53"/>
    <mergeCell ref="C44:G44"/>
    <mergeCell ref="C45:G46"/>
    <mergeCell ref="C47:G48"/>
    <mergeCell ref="C49:G50"/>
  </mergeCells>
  <phoneticPr fontId="0" type="noConversion"/>
  <printOptions horizontalCentered="1" verticalCentered="1"/>
  <pageMargins left="0.23622047244094491" right="0.19685039370078741" top="0.11811023622047245" bottom="0.11811023622047245" header="0.11811023622047245" footer="0.11811023622047245"/>
  <pageSetup scale="45" fitToHeight="0" orientation="portrait" cellComments="asDisplayed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</sheetPr>
  <dimension ref="A1:G37"/>
  <sheetViews>
    <sheetView view="pageBreakPreview" zoomScale="60" zoomScaleNormal="100" workbookViewId="0">
      <selection activeCell="G23" sqref="G23"/>
    </sheetView>
  </sheetViews>
  <sheetFormatPr defaultRowHeight="12.75" x14ac:dyDescent="0.2"/>
  <cols>
    <col min="1" max="1" width="37.42578125" customWidth="1"/>
    <col min="2" max="2" width="18.42578125" customWidth="1"/>
    <col min="3" max="3" width="19.5703125" customWidth="1"/>
    <col min="4" max="4" width="19.7109375" customWidth="1"/>
    <col min="5" max="5" width="21.7109375" customWidth="1"/>
    <col min="6" max="6" width="23.42578125" customWidth="1"/>
    <col min="7" max="7" width="21.5703125" customWidth="1"/>
  </cols>
  <sheetData>
    <row r="1" spans="1:7" s="5" customFormat="1" ht="51.75" customHeight="1" thickBot="1" x14ac:dyDescent="0.25">
      <c r="A1" s="1176" t="s">
        <v>8</v>
      </c>
      <c r="B1" s="1177"/>
      <c r="C1" s="1177"/>
      <c r="D1" s="1177"/>
      <c r="E1" s="1177"/>
      <c r="F1" s="1177"/>
      <c r="G1" s="1178"/>
    </row>
    <row r="2" spans="1:7" s="3" customFormat="1" ht="27" customHeight="1" thickBot="1" x14ac:dyDescent="0.25">
      <c r="A2" s="1181"/>
      <c r="B2" s="1182"/>
      <c r="C2" s="1182"/>
      <c r="D2" s="1182"/>
      <c r="E2" s="1182"/>
      <c r="F2" s="1182"/>
      <c r="G2" s="1183"/>
    </row>
    <row r="3" spans="1:7" s="396" customFormat="1" ht="100.5" customHeight="1" thickBot="1" x14ac:dyDescent="0.3">
      <c r="A3" s="429" t="s">
        <v>25</v>
      </c>
      <c r="B3" s="400" t="s">
        <v>136</v>
      </c>
      <c r="C3" s="400" t="s">
        <v>135</v>
      </c>
      <c r="D3" s="446" t="s">
        <v>138</v>
      </c>
      <c r="E3" s="401" t="s">
        <v>137</v>
      </c>
      <c r="F3" s="446" t="s">
        <v>142</v>
      </c>
      <c r="G3" s="428" t="s">
        <v>141</v>
      </c>
    </row>
    <row r="4" spans="1:7" s="3" customFormat="1" ht="27.75" customHeight="1" x14ac:dyDescent="0.3">
      <c r="A4" s="522" t="s">
        <v>11</v>
      </c>
      <c r="B4" s="471">
        <f>Trustees!C11</f>
        <v>0</v>
      </c>
      <c r="C4" s="492">
        <v>0</v>
      </c>
      <c r="D4" s="472">
        <f>B4-C4</f>
        <v>0</v>
      </c>
      <c r="E4" s="402"/>
      <c r="F4" s="491">
        <f>C4-E4</f>
        <v>0</v>
      </c>
      <c r="G4" s="402"/>
    </row>
    <row r="5" spans="1:7" s="3" customFormat="1" ht="27.75" customHeight="1" thickBot="1" x14ac:dyDescent="0.35">
      <c r="A5" s="523" t="s">
        <v>12</v>
      </c>
      <c r="B5" s="473">
        <f>Trustees!C12</f>
        <v>0</v>
      </c>
      <c r="C5" s="493">
        <v>0</v>
      </c>
      <c r="D5" s="472">
        <f>B5-C5</f>
        <v>0</v>
      </c>
      <c r="E5" s="404"/>
      <c r="F5" s="472">
        <f>C5-E5</f>
        <v>0</v>
      </c>
      <c r="G5" s="404"/>
    </row>
    <row r="6" spans="1:7" s="3" customFormat="1" ht="27.75" customHeight="1" thickBot="1" x14ac:dyDescent="0.35">
      <c r="A6" s="405" t="s">
        <v>31</v>
      </c>
      <c r="B6" s="474">
        <f>SUM(B4:B5)</f>
        <v>0</v>
      </c>
      <c r="C6" s="474">
        <f>SUM(C4:C5)</f>
        <v>0</v>
      </c>
      <c r="D6" s="474">
        <f>B6-C6</f>
        <v>0</v>
      </c>
      <c r="E6" s="475">
        <f>SUM(E4:E5)</f>
        <v>0</v>
      </c>
      <c r="F6" s="476">
        <f>C6-E6</f>
        <v>0</v>
      </c>
      <c r="G6" s="477">
        <f>SUM(G4:G5)</f>
        <v>0</v>
      </c>
    </row>
    <row r="7" spans="1:7" s="3" customFormat="1" ht="27.75" customHeight="1" thickBot="1" x14ac:dyDescent="0.35">
      <c r="A7" s="1184"/>
      <c r="B7" s="1185"/>
      <c r="C7" s="1185"/>
      <c r="D7" s="1185"/>
      <c r="E7" s="1185"/>
      <c r="F7" s="1185"/>
      <c r="G7" s="1186"/>
    </row>
    <row r="8" spans="1:7" s="397" customFormat="1" ht="27.75" customHeight="1" thickBot="1" x14ac:dyDescent="0.35">
      <c r="A8" s="426" t="s">
        <v>14</v>
      </c>
      <c r="B8" s="408"/>
      <c r="C8" s="408"/>
      <c r="D8" s="408"/>
      <c r="E8" s="408"/>
      <c r="F8" s="408"/>
      <c r="G8" s="408"/>
    </row>
    <row r="9" spans="1:7" s="3" customFormat="1" ht="27.75" customHeight="1" x14ac:dyDescent="0.3">
      <c r="A9" s="545" t="str">
        <f>Trustees!B16</f>
        <v>CUPE Per Capita</v>
      </c>
      <c r="B9" s="412">
        <f>Trustees!C16</f>
        <v>0</v>
      </c>
      <c r="C9" s="409">
        <v>0</v>
      </c>
      <c r="D9" s="412">
        <f>B9-C9</f>
        <v>0</v>
      </c>
      <c r="E9" s="410"/>
      <c r="F9" s="520">
        <f t="shared" ref="F9:F21" si="0">C9-E9</f>
        <v>0</v>
      </c>
      <c r="G9" s="403"/>
    </row>
    <row r="10" spans="1:7" s="3" customFormat="1" ht="27.75" customHeight="1" x14ac:dyDescent="0.3">
      <c r="A10" s="545" t="str">
        <f>Trustees!B17</f>
        <v>Affiliation Fees</v>
      </c>
      <c r="B10" s="412">
        <f>Trustees!C17</f>
        <v>0</v>
      </c>
      <c r="C10" s="409">
        <v>0</v>
      </c>
      <c r="D10" s="412">
        <f t="shared" ref="D10:D21" si="1">B10-C10</f>
        <v>0</v>
      </c>
      <c r="E10" s="409"/>
      <c r="F10" s="520">
        <f t="shared" si="0"/>
        <v>0</v>
      </c>
      <c r="G10" s="411"/>
    </row>
    <row r="11" spans="1:7" s="3" customFormat="1" ht="27.75" customHeight="1" x14ac:dyDescent="0.3">
      <c r="A11" s="545" t="str">
        <f>Trustees!B18</f>
        <v>Salaries</v>
      </c>
      <c r="B11" s="412">
        <f>Trustees!C18</f>
        <v>0</v>
      </c>
      <c r="C11" s="409">
        <v>0</v>
      </c>
      <c r="D11" s="412">
        <f t="shared" si="1"/>
        <v>0</v>
      </c>
      <c r="E11" s="409"/>
      <c r="F11" s="520">
        <f t="shared" si="0"/>
        <v>0</v>
      </c>
      <c r="G11" s="411"/>
    </row>
    <row r="12" spans="1:7" s="3" customFormat="1" ht="27.75" customHeight="1" x14ac:dyDescent="0.3">
      <c r="A12" s="545" t="str">
        <f>Trustees!B19</f>
        <v>Operating Expenses</v>
      </c>
      <c r="B12" s="412">
        <f>Trustees!C19</f>
        <v>0</v>
      </c>
      <c r="C12" s="409">
        <v>0</v>
      </c>
      <c r="D12" s="412">
        <f t="shared" si="1"/>
        <v>0</v>
      </c>
      <c r="E12" s="409"/>
      <c r="F12" s="520">
        <f t="shared" si="0"/>
        <v>0</v>
      </c>
      <c r="G12" s="411"/>
    </row>
    <row r="13" spans="1:7" s="3" customFormat="1" ht="27.75" customHeight="1" x14ac:dyDescent="0.3">
      <c r="A13" s="545" t="str">
        <f>Trustees!B20</f>
        <v>Special Purchases</v>
      </c>
      <c r="B13" s="412">
        <f>Trustees!C20</f>
        <v>0</v>
      </c>
      <c r="C13" s="409">
        <v>0</v>
      </c>
      <c r="D13" s="412">
        <f t="shared" si="1"/>
        <v>0</v>
      </c>
      <c r="E13" s="409"/>
      <c r="F13" s="520">
        <f t="shared" si="0"/>
        <v>0</v>
      </c>
      <c r="G13" s="411"/>
    </row>
    <row r="14" spans="1:7" s="3" customFormat="1" ht="27.75" customHeight="1" x14ac:dyDescent="0.3">
      <c r="A14" s="545" t="str">
        <f>Trustees!B21</f>
        <v>Executive Expenses</v>
      </c>
      <c r="B14" s="412">
        <f>Trustees!C21</f>
        <v>0</v>
      </c>
      <c r="C14" s="409">
        <v>0</v>
      </c>
      <c r="D14" s="412">
        <f t="shared" si="1"/>
        <v>0</v>
      </c>
      <c r="E14" s="409"/>
      <c r="F14" s="520">
        <f t="shared" si="0"/>
        <v>0</v>
      </c>
      <c r="G14" s="411"/>
    </row>
    <row r="15" spans="1:7" s="3" customFormat="1" ht="27.75" customHeight="1" x14ac:dyDescent="0.3">
      <c r="A15" s="545" t="str">
        <f>Trustees!B22</f>
        <v>Bargaining Expenses</v>
      </c>
      <c r="B15" s="412">
        <f>Trustees!C22</f>
        <v>0</v>
      </c>
      <c r="C15" s="409">
        <v>0</v>
      </c>
      <c r="D15" s="412">
        <f t="shared" si="1"/>
        <v>0</v>
      </c>
      <c r="E15" s="409"/>
      <c r="F15" s="520">
        <f t="shared" si="0"/>
        <v>0</v>
      </c>
      <c r="G15" s="411"/>
    </row>
    <row r="16" spans="1:7" s="3" customFormat="1" ht="27.75" customHeight="1" x14ac:dyDescent="0.3">
      <c r="A16" s="545" t="str">
        <f>Trustees!B23</f>
        <v>Grievances/Arbitration</v>
      </c>
      <c r="B16" s="412">
        <f>Trustees!C23</f>
        <v>0</v>
      </c>
      <c r="C16" s="409">
        <v>0</v>
      </c>
      <c r="D16" s="412">
        <f t="shared" si="1"/>
        <v>0</v>
      </c>
      <c r="E16" s="409"/>
      <c r="F16" s="520">
        <f t="shared" si="0"/>
        <v>0</v>
      </c>
      <c r="G16" s="411"/>
    </row>
    <row r="17" spans="1:7" s="3" customFormat="1" ht="27.75" customHeight="1" x14ac:dyDescent="0.3">
      <c r="A17" s="545" t="str">
        <f>Trustees!B24</f>
        <v>Committee Expenses</v>
      </c>
      <c r="B17" s="412">
        <f>Trustees!C24</f>
        <v>0</v>
      </c>
      <c r="C17" s="409">
        <v>0</v>
      </c>
      <c r="D17" s="412">
        <f t="shared" si="1"/>
        <v>0</v>
      </c>
      <c r="E17" s="409"/>
      <c r="F17" s="520">
        <f t="shared" si="0"/>
        <v>0</v>
      </c>
      <c r="G17" s="411"/>
    </row>
    <row r="18" spans="1:7" s="3" customFormat="1" ht="27.75" customHeight="1" x14ac:dyDescent="0.3">
      <c r="A18" s="545" t="str">
        <f>Trustees!B25</f>
        <v>Conventions/Conferences</v>
      </c>
      <c r="B18" s="412">
        <f>Trustees!C25</f>
        <v>0</v>
      </c>
      <c r="C18" s="409">
        <v>0</v>
      </c>
      <c r="D18" s="412">
        <f t="shared" si="1"/>
        <v>0</v>
      </c>
      <c r="E18" s="409"/>
      <c r="F18" s="520">
        <f t="shared" si="0"/>
        <v>0</v>
      </c>
      <c r="G18" s="411"/>
    </row>
    <row r="19" spans="1:7" s="3" customFormat="1" ht="27.75" customHeight="1" x14ac:dyDescent="0.3">
      <c r="A19" s="545" t="str">
        <f>Trustees!B26</f>
        <v>Education</v>
      </c>
      <c r="B19" s="412">
        <f>Trustees!C26</f>
        <v>0</v>
      </c>
      <c r="C19" s="409">
        <v>0</v>
      </c>
      <c r="D19" s="412">
        <f t="shared" si="1"/>
        <v>0</v>
      </c>
      <c r="E19" s="409"/>
      <c r="F19" s="520">
        <f t="shared" si="0"/>
        <v>0</v>
      </c>
      <c r="G19" s="411"/>
    </row>
    <row r="20" spans="1:7" s="3" customFormat="1" ht="27.75" customHeight="1" x14ac:dyDescent="0.3">
      <c r="A20" s="545" t="str">
        <f>Trustees!B27</f>
        <v>Contributions /Donations</v>
      </c>
      <c r="B20" s="412">
        <f>Trustees!C27</f>
        <v>0</v>
      </c>
      <c r="C20" s="409">
        <v>0</v>
      </c>
      <c r="D20" s="412">
        <f t="shared" si="1"/>
        <v>0</v>
      </c>
      <c r="E20" s="546"/>
      <c r="F20" s="521">
        <f t="shared" si="0"/>
        <v>0</v>
      </c>
      <c r="G20" s="414"/>
    </row>
    <row r="21" spans="1:7" s="3" customFormat="1" ht="27.75" customHeight="1" thickBot="1" x14ac:dyDescent="0.35">
      <c r="A21" s="545" t="str">
        <f>Trustees!B28</f>
        <v>Other</v>
      </c>
      <c r="B21" s="415">
        <f>Trustees!C28</f>
        <v>0</v>
      </c>
      <c r="C21" s="409">
        <v>0</v>
      </c>
      <c r="D21" s="412">
        <f t="shared" si="1"/>
        <v>0</v>
      </c>
      <c r="E21" s="413"/>
      <c r="F21" s="520">
        <f t="shared" si="0"/>
        <v>0</v>
      </c>
      <c r="G21" s="414"/>
    </row>
    <row r="22" spans="1:7" s="3" customFormat="1" ht="27.75" customHeight="1" thickBot="1" x14ac:dyDescent="0.35">
      <c r="A22" s="405" t="s">
        <v>32</v>
      </c>
      <c r="B22" s="416">
        <f t="shared" ref="B22:G22" si="2">SUM(B9:B21)</f>
        <v>0</v>
      </c>
      <c r="C22" s="416">
        <f t="shared" si="2"/>
        <v>0</v>
      </c>
      <c r="D22" s="416">
        <f t="shared" si="2"/>
        <v>0</v>
      </c>
      <c r="E22" s="417">
        <f t="shared" si="2"/>
        <v>0</v>
      </c>
      <c r="F22" s="445">
        <f t="shared" si="2"/>
        <v>0</v>
      </c>
      <c r="G22" s="418">
        <f t="shared" si="2"/>
        <v>0</v>
      </c>
    </row>
    <row r="23" spans="1:7" s="3" customFormat="1" ht="27.75" customHeight="1" thickBot="1" x14ac:dyDescent="0.35">
      <c r="A23" s="567" t="s">
        <v>204</v>
      </c>
      <c r="B23" s="568">
        <f t="shared" ref="B23:G23" si="3">B6-B22</f>
        <v>0</v>
      </c>
      <c r="C23" s="568">
        <f t="shared" si="3"/>
        <v>0</v>
      </c>
      <c r="D23" s="568">
        <f t="shared" si="3"/>
        <v>0</v>
      </c>
      <c r="E23" s="568">
        <f t="shared" si="3"/>
        <v>0</v>
      </c>
      <c r="F23" s="568">
        <f t="shared" si="3"/>
        <v>0</v>
      </c>
      <c r="G23" s="568">
        <f t="shared" si="3"/>
        <v>0</v>
      </c>
    </row>
    <row r="24" spans="1:7" s="3" customFormat="1" ht="27.75" customHeight="1" thickBot="1" x14ac:dyDescent="0.35">
      <c r="A24" s="1184"/>
      <c r="B24" s="1185"/>
      <c r="C24" s="1185"/>
      <c r="D24" s="1185"/>
      <c r="E24" s="1185"/>
      <c r="F24" s="1185"/>
      <c r="G24" s="1186"/>
    </row>
    <row r="25" spans="1:7" s="3" customFormat="1" ht="27.75" customHeight="1" thickBot="1" x14ac:dyDescent="0.35">
      <c r="A25" s="1174" t="s">
        <v>139</v>
      </c>
      <c r="B25" s="1175"/>
      <c r="C25" s="1175"/>
      <c r="D25" s="1175"/>
      <c r="E25" s="1175"/>
      <c r="F25" s="478"/>
      <c r="G25" s="479" t="s">
        <v>46</v>
      </c>
    </row>
    <row r="26" spans="1:7" s="3" customFormat="1" ht="27.75" customHeight="1" x14ac:dyDescent="0.3">
      <c r="A26" s="1187"/>
      <c r="B26" s="1188"/>
      <c r="C26" s="1188"/>
      <c r="D26" s="1188"/>
      <c r="E26" s="1188"/>
      <c r="F26" s="1189"/>
      <c r="G26" s="403"/>
    </row>
    <row r="27" spans="1:7" s="3" customFormat="1" ht="27.75" customHeight="1" x14ac:dyDescent="0.3">
      <c r="A27" s="1093"/>
      <c r="B27" s="1094"/>
      <c r="C27" s="1094"/>
      <c r="D27" s="1094"/>
      <c r="E27" s="1094"/>
      <c r="F27" s="1095"/>
      <c r="G27" s="404"/>
    </row>
    <row r="28" spans="1:7" s="3" customFormat="1" ht="27.75" customHeight="1" thickBot="1" x14ac:dyDescent="0.35">
      <c r="A28" s="1093"/>
      <c r="B28" s="1094"/>
      <c r="C28" s="1094"/>
      <c r="D28" s="1094"/>
      <c r="E28" s="1094"/>
      <c r="F28" s="1095"/>
      <c r="G28" s="420"/>
    </row>
    <row r="29" spans="1:7" s="3" customFormat="1" ht="27.75" customHeight="1" thickBot="1" x14ac:dyDescent="0.35">
      <c r="A29" s="524"/>
      <c r="B29" s="525"/>
      <c r="C29" s="525"/>
      <c r="D29" s="525"/>
      <c r="E29" s="1172" t="s">
        <v>82</v>
      </c>
      <c r="F29" s="1173"/>
      <c r="G29" s="421">
        <f>SUM(G26:G28)</f>
        <v>0</v>
      </c>
    </row>
    <row r="30" spans="1:7" s="3" customFormat="1" ht="27.75" customHeight="1" thickBot="1" x14ac:dyDescent="0.35">
      <c r="A30" s="427"/>
      <c r="B30" s="422"/>
      <c r="C30" s="422"/>
      <c r="D30" s="422"/>
      <c r="E30" s="406"/>
      <c r="F30" s="406"/>
      <c r="G30" s="407"/>
    </row>
    <row r="31" spans="1:7" s="3" customFormat="1" ht="27.75" customHeight="1" thickBot="1" x14ac:dyDescent="0.35">
      <c r="A31" s="1179" t="s">
        <v>169</v>
      </c>
      <c r="B31" s="1180"/>
      <c r="C31" s="1180"/>
      <c r="D31" s="1180"/>
      <c r="E31" s="1180"/>
      <c r="F31" s="419"/>
      <c r="G31" s="408" t="s">
        <v>46</v>
      </c>
    </row>
    <row r="32" spans="1:7" s="3" customFormat="1" ht="27.75" customHeight="1" x14ac:dyDescent="0.3">
      <c r="A32" s="1187"/>
      <c r="B32" s="1188"/>
      <c r="C32" s="1188"/>
      <c r="D32" s="1188"/>
      <c r="E32" s="1188"/>
      <c r="F32" s="1189"/>
      <c r="G32" s="404"/>
    </row>
    <row r="33" spans="1:7" s="3" customFormat="1" ht="27.75" customHeight="1" x14ac:dyDescent="0.3">
      <c r="A33" s="1093"/>
      <c r="B33" s="1094"/>
      <c r="C33" s="1094"/>
      <c r="D33" s="1094"/>
      <c r="E33" s="1094"/>
      <c r="F33" s="1095"/>
      <c r="G33" s="404"/>
    </row>
    <row r="34" spans="1:7" s="3" customFormat="1" ht="27.75" customHeight="1" thickBot="1" x14ac:dyDescent="0.35">
      <c r="A34" s="1093"/>
      <c r="B34" s="1094"/>
      <c r="C34" s="1094"/>
      <c r="D34" s="1094"/>
      <c r="E34" s="1094"/>
      <c r="F34" s="1095"/>
      <c r="G34" s="423"/>
    </row>
    <row r="35" spans="1:7" s="3" customFormat="1" ht="27.75" customHeight="1" thickBot="1" x14ac:dyDescent="0.35">
      <c r="A35" s="524"/>
      <c r="B35" s="525"/>
      <c r="C35" s="525"/>
      <c r="D35" s="525"/>
      <c r="E35" s="1172" t="s">
        <v>140</v>
      </c>
      <c r="F35" s="1173"/>
      <c r="G35" s="421">
        <f>SUM(G32:G34)</f>
        <v>0</v>
      </c>
    </row>
    <row r="36" spans="1:7" ht="27.75" customHeight="1" thickBot="1" x14ac:dyDescent="0.35">
      <c r="A36" s="427"/>
      <c r="B36" s="422"/>
      <c r="C36" s="422"/>
      <c r="D36" s="422"/>
      <c r="E36" s="424"/>
      <c r="F36" s="424"/>
      <c r="G36" s="425"/>
    </row>
    <row r="37" spans="1:7" x14ac:dyDescent="0.2">
      <c r="G37" s="48"/>
    </row>
  </sheetData>
  <sheetProtection algorithmName="SHA-512" hashValue="/sjTj67LIhTXsMwsBFINtChiXaUZnuHuxPC4xltAkeBmS7Dg+/qVPrgmWHzXSCIgL5YvIkbmp5WSM2eq0f0sng==" saltValue="Zd97ySduYX+uAebE/oRWPQ==" spinCount="100000" sheet="1" objects="1" scenarios="1" formatCells="0" formatColumns="0" formatRows="0"/>
  <mergeCells count="14">
    <mergeCell ref="A33:F33"/>
    <mergeCell ref="A34:F34"/>
    <mergeCell ref="E35:F35"/>
    <mergeCell ref="A25:E25"/>
    <mergeCell ref="A1:G1"/>
    <mergeCell ref="A31:E31"/>
    <mergeCell ref="A2:G2"/>
    <mergeCell ref="A24:G24"/>
    <mergeCell ref="A7:G7"/>
    <mergeCell ref="E29:F29"/>
    <mergeCell ref="A26:F26"/>
    <mergeCell ref="A27:F27"/>
    <mergeCell ref="A28:F28"/>
    <mergeCell ref="A32:F32"/>
  </mergeCells>
  <phoneticPr fontId="0" type="noConversion"/>
  <pageMargins left="0.74803149606299213" right="0.74803149606299213" top="0.98425196850393704" bottom="0.98425196850393704" header="0.51181102362204722" footer="0.51181102362204722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4"/>
  <sheetViews>
    <sheetView topLeftCell="A7" zoomScaleNormal="100" workbookViewId="0">
      <selection activeCell="J18" sqref="J18"/>
    </sheetView>
  </sheetViews>
  <sheetFormatPr defaultRowHeight="12.75" x14ac:dyDescent="0.2"/>
  <cols>
    <col min="8" max="8" width="16.5703125" customWidth="1"/>
    <col min="9" max="9" width="15.28515625" customWidth="1"/>
    <col min="12" max="12" width="31.140625" customWidth="1"/>
  </cols>
  <sheetData>
    <row r="1" spans="1:25" ht="94.5" customHeight="1" x14ac:dyDescent="0.2">
      <c r="A1" s="609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</row>
    <row r="2" spans="1:25" x14ac:dyDescent="0.2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2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5" ht="107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5" ht="84" customHeight="1" x14ac:dyDescent="0.2">
      <c r="A7" s="609" t="s">
        <v>120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</row>
    <row r="8" spans="1:25" ht="118.5" customHeight="1" x14ac:dyDescent="0.2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2"/>
    </row>
    <row r="9" spans="1: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25" ht="28.5" thickBot="1" x14ac:dyDescent="0.25">
      <c r="A12" s="1"/>
      <c r="B12" s="1"/>
      <c r="C12" s="1"/>
      <c r="D12" s="1"/>
      <c r="E12" s="1"/>
      <c r="F12" s="543" t="s">
        <v>200</v>
      </c>
      <c r="G12" s="1"/>
      <c r="H12" s="1"/>
      <c r="I12" s="547">
        <f>'BEFORE YOU BEGIN'!I3</f>
        <v>0</v>
      </c>
      <c r="J12" s="1"/>
      <c r="K12" s="1"/>
      <c r="L12" s="1"/>
    </row>
    <row r="13" spans="1: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25" ht="28.5" thickBot="1" x14ac:dyDescent="0.25">
      <c r="A15" s="1"/>
      <c r="B15" s="1"/>
      <c r="C15" s="1"/>
      <c r="D15" s="1"/>
      <c r="E15" s="1"/>
      <c r="F15" s="543" t="s">
        <v>108</v>
      </c>
      <c r="G15" s="1"/>
      <c r="H15" s="1"/>
      <c r="I15" s="547">
        <f>'BEFORE YOU BEGIN'!I6</f>
        <v>0</v>
      </c>
      <c r="J15" s="1"/>
      <c r="K15" s="1"/>
      <c r="L15" s="1"/>
    </row>
    <row r="16" spans="1: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44" t="s">
        <v>201</v>
      </c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3">
    <mergeCell ref="N1:Y1"/>
    <mergeCell ref="A7:L8"/>
    <mergeCell ref="A1:L2"/>
  </mergeCells>
  <phoneticPr fontId="0" type="noConversion"/>
  <printOptions horizontalCentered="1" verticalCentered="1"/>
  <pageMargins left="1.5" right="0.75" top="0.6" bottom="1" header="0.5" footer="0.5"/>
  <pageSetup paperSize="5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26"/>
  <sheetViews>
    <sheetView showGridLines="0" showZeros="0" zoomScale="50" zoomScaleNormal="50" workbookViewId="0">
      <selection activeCell="A9" sqref="A9"/>
    </sheetView>
  </sheetViews>
  <sheetFormatPr defaultColWidth="9.140625" defaultRowHeight="48.75" customHeight="1" x14ac:dyDescent="0.2"/>
  <cols>
    <col min="1" max="1" width="55.28515625" style="3" customWidth="1"/>
    <col min="2" max="2" width="212.5703125" style="3" customWidth="1"/>
    <col min="3" max="16384" width="9.140625" style="3"/>
  </cols>
  <sheetData>
    <row r="1" spans="1:11" s="5" customFormat="1" ht="33" x14ac:dyDescent="0.2">
      <c r="A1" s="611" t="s">
        <v>9</v>
      </c>
      <c r="B1" s="612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ht="19.5" thickBot="1" x14ac:dyDescent="0.25">
      <c r="A2" s="613"/>
      <c r="B2" s="613"/>
    </row>
    <row r="3" spans="1:11" s="5" customFormat="1" ht="48.75" customHeight="1" thickBot="1" x14ac:dyDescent="0.25">
      <c r="A3" s="615" t="s">
        <v>10</v>
      </c>
      <c r="B3" s="616"/>
    </row>
    <row r="4" spans="1:11" s="5" customFormat="1" ht="48.75" customHeight="1" thickBot="1" x14ac:dyDescent="0.25">
      <c r="A4" s="341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 x14ac:dyDescent="0.2">
      <c r="A5" s="398" t="s">
        <v>11</v>
      </c>
      <c r="B5" s="330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 x14ac:dyDescent="0.25">
      <c r="A6" s="399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 x14ac:dyDescent="0.25">
      <c r="A7" s="338" t="s">
        <v>14</v>
      </c>
      <c r="B7" s="40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 x14ac:dyDescent="0.2">
      <c r="A8" s="340" t="s">
        <v>99</v>
      </c>
      <c r="B8" s="41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 x14ac:dyDescent="0.2">
      <c r="A9" s="36" t="s">
        <v>15</v>
      </c>
      <c r="B9" s="41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11" customFormat="1" ht="49.5" customHeight="1" x14ac:dyDescent="0.2">
      <c r="A10" s="36" t="s">
        <v>101</v>
      </c>
      <c r="B10" s="41" t="s">
        <v>146</v>
      </c>
    </row>
    <row r="11" spans="1:11" s="5" customFormat="1" ht="49.5" customHeight="1" x14ac:dyDescent="0.2">
      <c r="A11" s="36" t="s">
        <v>17</v>
      </c>
      <c r="B11" s="41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 x14ac:dyDescent="0.2">
      <c r="A12" s="36" t="s">
        <v>103</v>
      </c>
      <c r="B12" s="41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 x14ac:dyDescent="0.2">
      <c r="A13" s="36" t="s">
        <v>18</v>
      </c>
      <c r="B13" s="41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 x14ac:dyDescent="0.2">
      <c r="A14" s="339" t="s">
        <v>19</v>
      </c>
      <c r="B14" s="41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 x14ac:dyDescent="0.2">
      <c r="A15" s="36" t="s">
        <v>78</v>
      </c>
      <c r="B15" s="41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customFormat="1" ht="49.5" customHeight="1" x14ac:dyDescent="0.2">
      <c r="A16" s="36" t="s">
        <v>164</v>
      </c>
      <c r="B16" s="41" t="s">
        <v>165</v>
      </c>
    </row>
    <row r="17" spans="1:11" s="5" customFormat="1" ht="49.5" customHeight="1" x14ac:dyDescent="0.2">
      <c r="A17" s="343" t="s">
        <v>22</v>
      </c>
      <c r="B17" s="41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customFormat="1" ht="49.5" customHeight="1" x14ac:dyDescent="0.2">
      <c r="A18" s="36" t="s">
        <v>102</v>
      </c>
      <c r="B18" s="41" t="s">
        <v>167</v>
      </c>
    </row>
    <row r="19" spans="1:11" customFormat="1" ht="49.5" customHeight="1" x14ac:dyDescent="0.2">
      <c r="A19" s="36" t="s">
        <v>130</v>
      </c>
      <c r="B19" s="41" t="s">
        <v>128</v>
      </c>
    </row>
    <row r="20" spans="1:11" s="5" customFormat="1" ht="49.5" customHeight="1" thickBot="1" x14ac:dyDescent="0.25">
      <c r="A20" s="342" t="s">
        <v>12</v>
      </c>
      <c r="B20" s="42" t="s">
        <v>23</v>
      </c>
    </row>
    <row r="21" spans="1:11" s="5" customFormat="1" ht="48.75" customHeight="1" x14ac:dyDescent="0.2"/>
    <row r="22" spans="1:11" s="5" customFormat="1" ht="48.75" customHeight="1" x14ac:dyDescent="0.2"/>
    <row r="23" spans="1:11" ht="48.75" customHeight="1" x14ac:dyDescent="0.3">
      <c r="A23" s="614"/>
      <c r="B23" s="614"/>
    </row>
    <row r="25" spans="1:11" ht="48.75" customHeight="1" x14ac:dyDescent="0.2">
      <c r="A25" s="610"/>
      <c r="B25" s="610"/>
    </row>
    <row r="26" spans="1:11" s="4" customFormat="1" ht="48.75" customHeight="1" x14ac:dyDescent="0.3">
      <c r="A26" s="43"/>
      <c r="B26" s="43"/>
    </row>
  </sheetData>
  <mergeCells count="5">
    <mergeCell ref="A25:B25"/>
    <mergeCell ref="A1:B1"/>
    <mergeCell ref="A2:B2"/>
    <mergeCell ref="A23:B23"/>
    <mergeCell ref="A3:B3"/>
  </mergeCells>
  <phoneticPr fontId="0" type="noConversion"/>
  <printOptions verticalCentered="1"/>
  <pageMargins left="0.1" right="0.1" top="0.17" bottom="0.1" header="0.17" footer="0.2"/>
  <pageSetup paperSize="5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04"/>
  <sheetViews>
    <sheetView showGridLines="0" showZeros="0" zoomScale="75" zoomScaleNormal="75" zoomScaleSheetLayoutView="75" workbookViewId="0">
      <pane ySplit="3" topLeftCell="A62" activePane="bottomLeft" state="frozen"/>
      <selection activeCell="E86" sqref="E86:I86"/>
      <selection pane="bottomLeft" activeCell="J67" sqref="J67:K67"/>
    </sheetView>
  </sheetViews>
  <sheetFormatPr defaultColWidth="9.140625" defaultRowHeight="12.75" x14ac:dyDescent="0.2"/>
  <cols>
    <col min="1" max="1" width="6.28515625" style="52" customWidth="1"/>
    <col min="2" max="2" width="7.71093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84</v>
      </c>
      <c r="D2" s="708"/>
      <c r="E2" s="709"/>
      <c r="F2" s="705" t="s">
        <v>24</v>
      </c>
      <c r="G2" s="706"/>
      <c r="H2" s="689" t="s">
        <v>25</v>
      </c>
      <c r="I2" s="690"/>
      <c r="J2" s="682" t="s">
        <v>14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2.5" customHeight="1" x14ac:dyDescent="0.4">
      <c r="A4" s="44"/>
      <c r="B4" s="38"/>
      <c r="C4" s="483"/>
      <c r="D4" s="710"/>
      <c r="E4" s="711"/>
      <c r="F4" s="356">
        <f t="shared" ref="F4:F13" si="0">SUM(H4:I4)</f>
        <v>0</v>
      </c>
      <c r="G4" s="357">
        <f t="shared" ref="G4:G30" si="1">SUM(J4:V4)</f>
        <v>0</v>
      </c>
      <c r="H4" s="367"/>
      <c r="I4" s="368"/>
      <c r="J4" s="359"/>
      <c r="K4" s="360"/>
      <c r="L4" s="360"/>
      <c r="M4" s="360"/>
      <c r="N4" s="360"/>
      <c r="O4" s="360"/>
      <c r="P4" s="360"/>
      <c r="Q4" s="360"/>
      <c r="R4" s="360"/>
      <c r="S4" s="360"/>
      <c r="T4" s="354"/>
      <c r="U4" s="354"/>
      <c r="V4" s="358"/>
    </row>
    <row r="5" spans="1:24" ht="22.5" customHeight="1" x14ac:dyDescent="0.4">
      <c r="A5" s="45"/>
      <c r="B5" s="39"/>
      <c r="C5" s="482"/>
      <c r="D5" s="685"/>
      <c r="E5" s="686"/>
      <c r="F5" s="356">
        <f>SUM(H5:I5)</f>
        <v>0</v>
      </c>
      <c r="G5" s="357">
        <f t="shared" si="1"/>
        <v>0</v>
      </c>
      <c r="H5" s="372"/>
      <c r="I5" s="370"/>
      <c r="J5" s="362"/>
      <c r="K5" s="363"/>
      <c r="L5" s="363"/>
      <c r="M5" s="363"/>
      <c r="N5" s="363"/>
      <c r="O5" s="363"/>
      <c r="P5" s="363"/>
      <c r="Q5" s="363"/>
      <c r="R5" s="363"/>
      <c r="S5" s="363"/>
      <c r="T5" s="355"/>
      <c r="U5" s="355"/>
      <c r="V5" s="361"/>
    </row>
    <row r="6" spans="1:24" ht="22.5" customHeight="1" x14ac:dyDescent="0.4">
      <c r="A6" s="45"/>
      <c r="B6" s="39"/>
      <c r="C6" s="482"/>
      <c r="D6" s="685"/>
      <c r="E6" s="686"/>
      <c r="F6" s="356">
        <f t="shared" si="0"/>
        <v>0</v>
      </c>
      <c r="G6" s="357">
        <f t="shared" si="1"/>
        <v>0</v>
      </c>
      <c r="H6" s="548"/>
      <c r="I6" s="370"/>
      <c r="J6" s="362"/>
      <c r="K6" s="363"/>
      <c r="L6" s="363"/>
      <c r="M6" s="363"/>
      <c r="N6" s="363"/>
      <c r="O6" s="363"/>
      <c r="P6" s="363"/>
      <c r="Q6" s="363"/>
      <c r="R6" s="363"/>
      <c r="S6" s="363"/>
      <c r="T6" s="355"/>
      <c r="U6" s="355"/>
      <c r="V6" s="361"/>
    </row>
    <row r="7" spans="1:24" ht="23.1" customHeight="1" x14ac:dyDescent="0.4">
      <c r="A7" s="45"/>
      <c r="B7" s="39"/>
      <c r="C7" s="482"/>
      <c r="D7" s="685"/>
      <c r="E7" s="686"/>
      <c r="F7" s="356">
        <f t="shared" si="0"/>
        <v>0</v>
      </c>
      <c r="G7" s="357">
        <f t="shared" si="1"/>
        <v>0</v>
      </c>
      <c r="H7" s="369"/>
      <c r="I7" s="370"/>
      <c r="J7" s="362"/>
      <c r="K7" s="363"/>
      <c r="L7" s="363"/>
      <c r="M7" s="363"/>
      <c r="N7" s="363"/>
      <c r="O7" s="363"/>
      <c r="P7" s="363"/>
      <c r="Q7" s="363"/>
      <c r="R7" s="363"/>
      <c r="S7" s="363"/>
      <c r="T7" s="355"/>
      <c r="U7" s="355"/>
      <c r="V7" s="361"/>
    </row>
    <row r="8" spans="1:24" ht="23.1" customHeight="1" x14ac:dyDescent="0.4">
      <c r="A8" s="45"/>
      <c r="B8" s="39"/>
      <c r="C8" s="482"/>
      <c r="D8" s="685"/>
      <c r="E8" s="686"/>
      <c r="F8" s="356">
        <f t="shared" si="0"/>
        <v>0</v>
      </c>
      <c r="G8" s="357">
        <f t="shared" si="1"/>
        <v>0</v>
      </c>
      <c r="H8" s="371"/>
      <c r="I8" s="370"/>
      <c r="J8" s="362"/>
      <c r="K8" s="363"/>
      <c r="L8" s="363"/>
      <c r="M8" s="363"/>
      <c r="N8" s="363"/>
      <c r="O8" s="363"/>
      <c r="P8" s="363"/>
      <c r="Q8" s="363"/>
      <c r="R8" s="363"/>
      <c r="S8" s="363"/>
      <c r="T8" s="355"/>
      <c r="U8" s="355"/>
      <c r="V8" s="361"/>
    </row>
    <row r="9" spans="1:24" ht="23.1" customHeight="1" x14ac:dyDescent="0.4">
      <c r="A9" s="45"/>
      <c r="B9" s="39"/>
      <c r="C9" s="482"/>
      <c r="D9" s="685"/>
      <c r="E9" s="686"/>
      <c r="F9" s="356">
        <f t="shared" si="0"/>
        <v>0</v>
      </c>
      <c r="G9" s="357">
        <f t="shared" si="1"/>
        <v>0</v>
      </c>
      <c r="H9" s="371"/>
      <c r="I9" s="369"/>
      <c r="J9" s="362"/>
      <c r="K9" s="363"/>
      <c r="L9" s="363"/>
      <c r="M9" s="363"/>
      <c r="N9" s="363"/>
      <c r="O9" s="363"/>
      <c r="P9" s="363"/>
      <c r="Q9" s="363"/>
      <c r="R9" s="363"/>
      <c r="S9" s="363"/>
      <c r="T9" s="355"/>
      <c r="U9" s="355"/>
      <c r="V9" s="361"/>
    </row>
    <row r="10" spans="1:24" ht="23.1" customHeight="1" x14ac:dyDescent="0.4">
      <c r="A10" s="45"/>
      <c r="B10" s="39"/>
      <c r="C10" s="482"/>
      <c r="D10" s="685"/>
      <c r="E10" s="686"/>
      <c r="F10" s="356">
        <f t="shared" si="0"/>
        <v>0</v>
      </c>
      <c r="G10" s="357">
        <f t="shared" si="1"/>
        <v>0</v>
      </c>
      <c r="H10" s="369"/>
      <c r="I10" s="370"/>
      <c r="J10" s="362"/>
      <c r="K10" s="363"/>
      <c r="L10" s="363"/>
      <c r="M10" s="363"/>
      <c r="N10" s="363"/>
      <c r="O10" s="363"/>
      <c r="P10" s="363"/>
      <c r="Q10" s="363"/>
      <c r="R10" s="363"/>
      <c r="S10" s="363"/>
      <c r="T10" s="355"/>
      <c r="U10" s="355"/>
      <c r="V10" s="361"/>
    </row>
    <row r="11" spans="1:24" ht="23.1" customHeight="1" x14ac:dyDescent="0.4">
      <c r="A11" s="45"/>
      <c r="B11" s="39"/>
      <c r="C11" s="482"/>
      <c r="D11" s="685"/>
      <c r="E11" s="686"/>
      <c r="F11" s="356">
        <f t="shared" si="0"/>
        <v>0</v>
      </c>
      <c r="G11" s="357">
        <f t="shared" si="1"/>
        <v>0</v>
      </c>
      <c r="H11" s="371"/>
      <c r="I11" s="370"/>
      <c r="J11" s="362"/>
      <c r="K11" s="363"/>
      <c r="L11" s="363"/>
      <c r="M11" s="363"/>
      <c r="N11" s="363"/>
      <c r="O11" s="363"/>
      <c r="P11" s="363"/>
      <c r="Q11" s="363"/>
      <c r="R11" s="363"/>
      <c r="S11" s="363"/>
      <c r="T11" s="355"/>
      <c r="U11" s="355"/>
      <c r="V11" s="361"/>
    </row>
    <row r="12" spans="1:24" ht="23.1" customHeight="1" x14ac:dyDescent="0.4">
      <c r="A12" s="45"/>
      <c r="B12" s="39"/>
      <c r="C12" s="482"/>
      <c r="D12" s="685"/>
      <c r="E12" s="686"/>
      <c r="F12" s="356">
        <f t="shared" si="0"/>
        <v>0</v>
      </c>
      <c r="G12" s="357">
        <f t="shared" si="1"/>
        <v>0</v>
      </c>
      <c r="H12" s="371"/>
      <c r="I12" s="370"/>
      <c r="J12" s="362"/>
      <c r="K12" s="363"/>
      <c r="L12" s="363"/>
      <c r="M12" s="363"/>
      <c r="N12" s="363"/>
      <c r="O12" s="363"/>
      <c r="P12" s="363"/>
      <c r="Q12" s="363"/>
      <c r="R12" s="363"/>
      <c r="S12" s="363"/>
      <c r="T12" s="355"/>
      <c r="U12" s="355"/>
      <c r="V12" s="361"/>
    </row>
    <row r="13" spans="1:24" ht="23.1" customHeight="1" x14ac:dyDescent="0.4">
      <c r="A13" s="45"/>
      <c r="B13" s="39"/>
      <c r="C13" s="482"/>
      <c r="D13" s="685"/>
      <c r="E13" s="686"/>
      <c r="F13" s="356">
        <f t="shared" si="0"/>
        <v>0</v>
      </c>
      <c r="G13" s="357">
        <f t="shared" si="1"/>
        <v>0</v>
      </c>
      <c r="H13" s="371"/>
      <c r="I13" s="370"/>
      <c r="J13" s="362"/>
      <c r="K13" s="363"/>
      <c r="L13" s="363"/>
      <c r="M13" s="363"/>
      <c r="N13" s="363"/>
      <c r="O13" s="363"/>
      <c r="P13" s="363"/>
      <c r="Q13" s="363"/>
      <c r="R13" s="363"/>
      <c r="S13" s="363"/>
      <c r="T13" s="355"/>
      <c r="U13" s="355"/>
      <c r="V13" s="361"/>
    </row>
    <row r="14" spans="1:24" ht="23.1" customHeight="1" x14ac:dyDescent="0.4">
      <c r="A14" s="45"/>
      <c r="B14" s="39"/>
      <c r="C14" s="482"/>
      <c r="D14" s="685"/>
      <c r="E14" s="686"/>
      <c r="F14" s="356">
        <f t="shared" ref="F14:F30" si="2">SUM(H14:I14)</f>
        <v>0</v>
      </c>
      <c r="G14" s="357">
        <f t="shared" si="1"/>
        <v>0</v>
      </c>
      <c r="H14" s="371"/>
      <c r="I14" s="370"/>
      <c r="J14" s="362"/>
      <c r="K14" s="363"/>
      <c r="L14" s="363"/>
      <c r="M14" s="363"/>
      <c r="N14" s="363"/>
      <c r="O14" s="363"/>
      <c r="P14" s="363"/>
      <c r="Q14" s="363"/>
      <c r="R14" s="363"/>
      <c r="S14" s="363"/>
      <c r="T14" s="355"/>
      <c r="U14" s="355"/>
      <c r="V14" s="361"/>
    </row>
    <row r="15" spans="1:24" ht="22.5" customHeight="1" x14ac:dyDescent="0.4">
      <c r="A15" s="45"/>
      <c r="B15" s="39"/>
      <c r="C15" s="482"/>
      <c r="D15" s="685"/>
      <c r="E15" s="686"/>
      <c r="F15" s="356">
        <f t="shared" si="2"/>
        <v>0</v>
      </c>
      <c r="G15" s="357">
        <f t="shared" si="1"/>
        <v>0</v>
      </c>
      <c r="H15" s="371"/>
      <c r="I15" s="370"/>
      <c r="J15" s="362"/>
      <c r="K15" s="363"/>
      <c r="L15" s="363"/>
      <c r="M15" s="363"/>
      <c r="N15" s="363"/>
      <c r="O15" s="363"/>
      <c r="P15" s="363"/>
      <c r="Q15" s="363"/>
      <c r="R15" s="363"/>
      <c r="S15" s="363"/>
      <c r="T15" s="355"/>
      <c r="U15" s="355"/>
      <c r="V15" s="361"/>
    </row>
    <row r="16" spans="1:24" ht="22.5" customHeight="1" x14ac:dyDescent="0.4">
      <c r="A16" s="45"/>
      <c r="B16" s="39"/>
      <c r="C16" s="482"/>
      <c r="D16" s="685"/>
      <c r="E16" s="686"/>
      <c r="F16" s="356">
        <f t="shared" si="2"/>
        <v>0</v>
      </c>
      <c r="G16" s="357">
        <f t="shared" si="1"/>
        <v>0</v>
      </c>
      <c r="H16" s="371"/>
      <c r="I16" s="370"/>
      <c r="J16" s="362"/>
      <c r="K16" s="363"/>
      <c r="L16" s="363"/>
      <c r="M16" s="363"/>
      <c r="N16" s="363"/>
      <c r="O16" s="363"/>
      <c r="P16" s="363"/>
      <c r="Q16" s="363"/>
      <c r="R16" s="363"/>
      <c r="S16" s="363"/>
      <c r="T16" s="355"/>
      <c r="U16" s="355"/>
      <c r="V16" s="361"/>
    </row>
    <row r="17" spans="1:22" ht="23.1" customHeight="1" x14ac:dyDescent="0.4">
      <c r="A17" s="45"/>
      <c r="B17" s="39"/>
      <c r="C17" s="482"/>
      <c r="D17" s="685"/>
      <c r="E17" s="686"/>
      <c r="F17" s="356">
        <f t="shared" si="2"/>
        <v>0</v>
      </c>
      <c r="G17" s="357">
        <f t="shared" si="1"/>
        <v>0</v>
      </c>
      <c r="H17" s="371"/>
      <c r="I17" s="370"/>
      <c r="J17" s="362"/>
      <c r="K17" s="363"/>
      <c r="L17" s="363"/>
      <c r="M17" s="363"/>
      <c r="N17" s="363"/>
      <c r="O17" s="363"/>
      <c r="P17" s="363"/>
      <c r="Q17" s="363"/>
      <c r="R17" s="363"/>
      <c r="S17" s="363"/>
      <c r="T17" s="355"/>
      <c r="U17" s="355"/>
      <c r="V17" s="361"/>
    </row>
    <row r="18" spans="1:22" ht="22.5" customHeight="1" x14ac:dyDescent="0.4">
      <c r="A18" s="45"/>
      <c r="B18" s="39"/>
      <c r="C18" s="482"/>
      <c r="D18" s="687"/>
      <c r="E18" s="688"/>
      <c r="F18" s="356">
        <f t="shared" si="2"/>
        <v>0</v>
      </c>
      <c r="G18" s="357">
        <f t="shared" si="1"/>
        <v>0</v>
      </c>
      <c r="H18" s="371"/>
      <c r="I18" s="370"/>
      <c r="J18" s="362"/>
      <c r="K18" s="363"/>
      <c r="L18" s="363"/>
      <c r="M18" s="363"/>
      <c r="N18" s="363"/>
      <c r="O18" s="363"/>
      <c r="P18" s="363"/>
      <c r="Q18" s="363"/>
      <c r="R18" s="363"/>
      <c r="S18" s="363"/>
      <c r="T18" s="355"/>
      <c r="U18" s="355"/>
      <c r="V18" s="361"/>
    </row>
    <row r="19" spans="1:22" ht="22.5" customHeight="1" x14ac:dyDescent="0.4">
      <c r="A19" s="45"/>
      <c r="B19" s="39"/>
      <c r="C19" s="482"/>
      <c r="D19" s="687"/>
      <c r="E19" s="688"/>
      <c r="F19" s="356">
        <f t="shared" si="2"/>
        <v>0</v>
      </c>
      <c r="G19" s="357">
        <f t="shared" si="1"/>
        <v>0</v>
      </c>
      <c r="H19" s="371"/>
      <c r="I19" s="370"/>
      <c r="J19" s="362"/>
      <c r="K19" s="363"/>
      <c r="L19" s="363"/>
      <c r="M19" s="363"/>
      <c r="N19" s="363"/>
      <c r="O19" s="363"/>
      <c r="P19" s="363"/>
      <c r="Q19" s="363"/>
      <c r="R19" s="363"/>
      <c r="S19" s="363"/>
      <c r="T19" s="355"/>
      <c r="U19" s="355"/>
      <c r="V19" s="361"/>
    </row>
    <row r="20" spans="1:22" ht="22.5" customHeight="1" x14ac:dyDescent="0.4">
      <c r="A20" s="45"/>
      <c r="B20" s="39"/>
      <c r="C20" s="482"/>
      <c r="D20" s="687"/>
      <c r="E20" s="688"/>
      <c r="F20" s="356">
        <f t="shared" si="2"/>
        <v>0</v>
      </c>
      <c r="G20" s="357">
        <f t="shared" si="1"/>
        <v>0</v>
      </c>
      <c r="H20" s="371"/>
      <c r="I20" s="370"/>
      <c r="J20" s="362"/>
      <c r="K20" s="363"/>
      <c r="L20" s="363"/>
      <c r="M20" s="363"/>
      <c r="N20" s="363"/>
      <c r="O20" s="363"/>
      <c r="P20" s="363"/>
      <c r="Q20" s="363"/>
      <c r="R20" s="363"/>
      <c r="S20" s="363"/>
      <c r="T20" s="355"/>
      <c r="U20" s="355"/>
      <c r="V20" s="361"/>
    </row>
    <row r="21" spans="1:22" ht="22.5" customHeight="1" x14ac:dyDescent="0.4">
      <c r="A21" s="45"/>
      <c r="B21" s="39"/>
      <c r="C21" s="482"/>
      <c r="D21" s="687"/>
      <c r="E21" s="688"/>
      <c r="F21" s="356">
        <f t="shared" si="2"/>
        <v>0</v>
      </c>
      <c r="G21" s="357">
        <f t="shared" si="1"/>
        <v>0</v>
      </c>
      <c r="H21" s="371"/>
      <c r="I21" s="370"/>
      <c r="J21" s="362"/>
      <c r="K21" s="363"/>
      <c r="L21" s="363"/>
      <c r="M21" s="363"/>
      <c r="N21" s="363"/>
      <c r="O21" s="363"/>
      <c r="P21" s="363"/>
      <c r="Q21" s="363"/>
      <c r="R21" s="363"/>
      <c r="S21" s="363"/>
      <c r="T21" s="355"/>
      <c r="U21" s="355"/>
      <c r="V21" s="361"/>
    </row>
    <row r="22" spans="1:22" ht="22.5" customHeight="1" x14ac:dyDescent="0.4">
      <c r="A22" s="45"/>
      <c r="B22" s="39"/>
      <c r="C22" s="482"/>
      <c r="D22" s="687"/>
      <c r="E22" s="688"/>
      <c r="F22" s="356">
        <f t="shared" si="2"/>
        <v>0</v>
      </c>
      <c r="G22" s="357">
        <f t="shared" si="1"/>
        <v>0</v>
      </c>
      <c r="H22" s="371"/>
      <c r="I22" s="370"/>
      <c r="J22" s="362"/>
      <c r="K22" s="363"/>
      <c r="L22" s="363"/>
      <c r="M22" s="363"/>
      <c r="N22" s="363"/>
      <c r="O22" s="363"/>
      <c r="P22" s="363"/>
      <c r="Q22" s="363"/>
      <c r="R22" s="363"/>
      <c r="S22" s="363"/>
      <c r="T22" s="355"/>
      <c r="U22" s="355"/>
      <c r="V22" s="361"/>
    </row>
    <row r="23" spans="1:22" ht="22.5" customHeight="1" x14ac:dyDescent="0.4">
      <c r="A23" s="45"/>
      <c r="B23" s="39"/>
      <c r="C23" s="482"/>
      <c r="D23" s="687"/>
      <c r="E23" s="688"/>
      <c r="F23" s="356">
        <f t="shared" si="2"/>
        <v>0</v>
      </c>
      <c r="G23" s="357">
        <f t="shared" si="1"/>
        <v>0</v>
      </c>
      <c r="H23" s="371"/>
      <c r="I23" s="370"/>
      <c r="J23" s="362"/>
      <c r="K23" s="363"/>
      <c r="L23" s="363"/>
      <c r="M23" s="363"/>
      <c r="N23" s="363"/>
      <c r="O23" s="363"/>
      <c r="P23" s="363"/>
      <c r="Q23" s="363"/>
      <c r="R23" s="363"/>
      <c r="S23" s="363"/>
      <c r="T23" s="355"/>
      <c r="U23" s="355"/>
      <c r="V23" s="361"/>
    </row>
    <row r="24" spans="1:22" ht="22.5" customHeight="1" x14ac:dyDescent="0.4">
      <c r="A24" s="45"/>
      <c r="B24" s="39"/>
      <c r="C24" s="482"/>
      <c r="D24" s="657"/>
      <c r="E24" s="658"/>
      <c r="F24" s="356">
        <f t="shared" si="2"/>
        <v>0</v>
      </c>
      <c r="G24" s="357">
        <f t="shared" si="1"/>
        <v>0</v>
      </c>
      <c r="H24" s="371"/>
      <c r="I24" s="370"/>
      <c r="J24" s="362"/>
      <c r="K24" s="363"/>
      <c r="L24" s="363"/>
      <c r="M24" s="363"/>
      <c r="N24" s="363"/>
      <c r="O24" s="363"/>
      <c r="P24" s="363"/>
      <c r="Q24" s="363"/>
      <c r="R24" s="363"/>
      <c r="S24" s="363"/>
      <c r="T24" s="355"/>
      <c r="U24" s="355"/>
      <c r="V24" s="361"/>
    </row>
    <row r="25" spans="1:22" ht="22.5" customHeight="1" x14ac:dyDescent="0.4">
      <c r="A25" s="45"/>
      <c r="B25" s="39"/>
      <c r="C25" s="482"/>
      <c r="D25" s="657"/>
      <c r="E25" s="658"/>
      <c r="F25" s="356">
        <f t="shared" si="2"/>
        <v>0</v>
      </c>
      <c r="G25" s="357">
        <f t="shared" si="1"/>
        <v>0</v>
      </c>
      <c r="H25" s="371"/>
      <c r="I25" s="370"/>
      <c r="J25" s="362"/>
      <c r="K25" s="363"/>
      <c r="L25" s="363"/>
      <c r="M25" s="363"/>
      <c r="N25" s="363"/>
      <c r="O25" s="363"/>
      <c r="P25" s="363"/>
      <c r="Q25" s="363"/>
      <c r="R25" s="363"/>
      <c r="S25" s="363"/>
      <c r="T25" s="355"/>
      <c r="U25" s="355"/>
      <c r="V25" s="361"/>
    </row>
    <row r="26" spans="1:22" ht="22.5" customHeight="1" x14ac:dyDescent="0.4">
      <c r="A26" s="45"/>
      <c r="B26" s="39"/>
      <c r="C26" s="482"/>
      <c r="D26" s="657"/>
      <c r="E26" s="658"/>
      <c r="F26" s="356">
        <f t="shared" si="2"/>
        <v>0</v>
      </c>
      <c r="G26" s="357">
        <f t="shared" si="1"/>
        <v>0</v>
      </c>
      <c r="H26" s="371"/>
      <c r="I26" s="370"/>
      <c r="J26" s="362"/>
      <c r="K26" s="363"/>
      <c r="L26" s="363"/>
      <c r="M26" s="363"/>
      <c r="N26" s="363"/>
      <c r="O26" s="363"/>
      <c r="P26" s="363"/>
      <c r="Q26" s="363"/>
      <c r="R26" s="363"/>
      <c r="S26" s="363"/>
      <c r="T26" s="355"/>
      <c r="U26" s="355"/>
      <c r="V26" s="361"/>
    </row>
    <row r="27" spans="1:22" ht="23.1" customHeight="1" x14ac:dyDescent="0.4">
      <c r="A27" s="45"/>
      <c r="B27" s="39"/>
      <c r="C27" s="482"/>
      <c r="D27" s="657"/>
      <c r="E27" s="658"/>
      <c r="F27" s="356">
        <f t="shared" si="2"/>
        <v>0</v>
      </c>
      <c r="G27" s="357">
        <f t="shared" si="1"/>
        <v>0</v>
      </c>
      <c r="H27" s="371"/>
      <c r="I27" s="370"/>
      <c r="J27" s="362"/>
      <c r="K27" s="363"/>
      <c r="L27" s="363"/>
      <c r="M27" s="363"/>
      <c r="N27" s="363"/>
      <c r="O27" s="363"/>
      <c r="P27" s="363"/>
      <c r="Q27" s="363"/>
      <c r="R27" s="363"/>
      <c r="S27" s="363"/>
      <c r="T27" s="355"/>
      <c r="U27" s="355"/>
      <c r="V27" s="361"/>
    </row>
    <row r="28" spans="1:22" ht="23.1" customHeight="1" x14ac:dyDescent="0.4">
      <c r="A28" s="45"/>
      <c r="B28" s="39"/>
      <c r="C28" s="482"/>
      <c r="D28" s="657"/>
      <c r="E28" s="658"/>
      <c r="F28" s="356">
        <f t="shared" si="2"/>
        <v>0</v>
      </c>
      <c r="G28" s="357">
        <f t="shared" si="1"/>
        <v>0</v>
      </c>
      <c r="H28" s="371"/>
      <c r="I28" s="370"/>
      <c r="J28" s="362"/>
      <c r="K28" s="363"/>
      <c r="L28" s="363"/>
      <c r="M28" s="363"/>
      <c r="N28" s="363"/>
      <c r="O28" s="363"/>
      <c r="P28" s="363"/>
      <c r="Q28" s="363"/>
      <c r="R28" s="363"/>
      <c r="S28" s="363"/>
      <c r="T28" s="355"/>
      <c r="U28" s="355"/>
      <c r="V28" s="361"/>
    </row>
    <row r="29" spans="1:22" ht="23.1" customHeight="1" x14ac:dyDescent="0.4">
      <c r="A29" s="45"/>
      <c r="B29" s="39"/>
      <c r="C29" s="482"/>
      <c r="D29" s="657"/>
      <c r="E29" s="658"/>
      <c r="F29" s="356">
        <f t="shared" si="2"/>
        <v>0</v>
      </c>
      <c r="G29" s="357">
        <f t="shared" si="1"/>
        <v>0</v>
      </c>
      <c r="H29" s="371"/>
      <c r="I29" s="370"/>
      <c r="J29" s="362"/>
      <c r="K29" s="363"/>
      <c r="L29" s="363"/>
      <c r="M29" s="363"/>
      <c r="N29" s="363"/>
      <c r="O29" s="363"/>
      <c r="P29" s="363"/>
      <c r="Q29" s="363"/>
      <c r="R29" s="363"/>
      <c r="S29" s="363"/>
      <c r="T29" s="355"/>
      <c r="U29" s="355"/>
      <c r="V29" s="361"/>
    </row>
    <row r="30" spans="1:22" ht="23.1" customHeight="1" x14ac:dyDescent="0.4">
      <c r="A30" s="45"/>
      <c r="B30" s="39"/>
      <c r="C30" s="482"/>
      <c r="D30" s="657"/>
      <c r="E30" s="658"/>
      <c r="F30" s="356">
        <f t="shared" si="2"/>
        <v>0</v>
      </c>
      <c r="G30" s="357">
        <f t="shared" si="1"/>
        <v>0</v>
      </c>
      <c r="H30" s="371"/>
      <c r="I30" s="370"/>
      <c r="J30" s="362"/>
      <c r="K30" s="363"/>
      <c r="L30" s="363"/>
      <c r="M30" s="363"/>
      <c r="N30" s="363"/>
      <c r="O30" s="363"/>
      <c r="P30" s="363"/>
      <c r="Q30" s="363"/>
      <c r="R30" s="363"/>
      <c r="S30" s="363"/>
      <c r="T30" s="355"/>
      <c r="U30" s="355"/>
      <c r="V30" s="361"/>
    </row>
    <row r="31" spans="1:22" ht="23.1" customHeight="1" x14ac:dyDescent="0.4">
      <c r="A31" s="45"/>
      <c r="B31" s="39"/>
      <c r="C31" s="482"/>
      <c r="D31" s="657"/>
      <c r="E31" s="658"/>
      <c r="F31" s="356">
        <f t="shared" ref="F31:F42" si="3">SUM(H31:I31)</f>
        <v>0</v>
      </c>
      <c r="G31" s="357">
        <f t="shared" ref="G31:G42" si="4">SUM(J31:V31)</f>
        <v>0</v>
      </c>
      <c r="H31" s="371"/>
      <c r="I31" s="370"/>
      <c r="J31" s="362"/>
      <c r="K31" s="363"/>
      <c r="L31" s="363"/>
      <c r="M31" s="363"/>
      <c r="N31" s="363"/>
      <c r="O31" s="363"/>
      <c r="P31" s="363"/>
      <c r="Q31" s="363"/>
      <c r="R31" s="363"/>
      <c r="S31" s="363"/>
      <c r="T31" s="355"/>
      <c r="U31" s="355"/>
      <c r="V31" s="361"/>
    </row>
    <row r="32" spans="1:22" ht="23.1" customHeight="1" x14ac:dyDescent="0.4">
      <c r="A32" s="45"/>
      <c r="B32" s="39"/>
      <c r="C32" s="482"/>
      <c r="D32" s="657"/>
      <c r="E32" s="658"/>
      <c r="F32" s="356">
        <f t="shared" si="3"/>
        <v>0</v>
      </c>
      <c r="G32" s="357">
        <f t="shared" si="4"/>
        <v>0</v>
      </c>
      <c r="H32" s="371"/>
      <c r="I32" s="370"/>
      <c r="J32" s="362"/>
      <c r="K32" s="363"/>
      <c r="L32" s="363"/>
      <c r="M32" s="363"/>
      <c r="N32" s="363"/>
      <c r="O32" s="363"/>
      <c r="P32" s="363"/>
      <c r="Q32" s="363"/>
      <c r="R32" s="363"/>
      <c r="S32" s="363"/>
      <c r="T32" s="355"/>
      <c r="U32" s="355"/>
      <c r="V32" s="361"/>
    </row>
    <row r="33" spans="1:22" ht="23.1" customHeight="1" x14ac:dyDescent="0.4">
      <c r="A33" s="45"/>
      <c r="B33" s="39"/>
      <c r="C33" s="482"/>
      <c r="D33" s="657"/>
      <c r="E33" s="658"/>
      <c r="F33" s="356">
        <f t="shared" si="3"/>
        <v>0</v>
      </c>
      <c r="G33" s="357">
        <f t="shared" si="4"/>
        <v>0</v>
      </c>
      <c r="H33" s="371"/>
      <c r="I33" s="370"/>
      <c r="J33" s="362"/>
      <c r="K33" s="363"/>
      <c r="L33" s="363"/>
      <c r="M33" s="363"/>
      <c r="N33" s="363"/>
      <c r="O33" s="363"/>
      <c r="P33" s="363"/>
      <c r="Q33" s="363"/>
      <c r="R33" s="363"/>
      <c r="S33" s="363"/>
      <c r="T33" s="355"/>
      <c r="U33" s="355"/>
      <c r="V33" s="361"/>
    </row>
    <row r="34" spans="1:22" ht="23.1" customHeight="1" x14ac:dyDescent="0.4">
      <c r="A34" s="45"/>
      <c r="B34" s="39"/>
      <c r="C34" s="482"/>
      <c r="D34" s="657"/>
      <c r="E34" s="658"/>
      <c r="F34" s="356">
        <f t="shared" si="3"/>
        <v>0</v>
      </c>
      <c r="G34" s="357">
        <f t="shared" si="4"/>
        <v>0</v>
      </c>
      <c r="H34" s="371"/>
      <c r="I34" s="370"/>
      <c r="J34" s="362"/>
      <c r="K34" s="363"/>
      <c r="L34" s="363"/>
      <c r="M34" s="363"/>
      <c r="N34" s="363"/>
      <c r="O34" s="363"/>
      <c r="P34" s="363"/>
      <c r="Q34" s="363"/>
      <c r="R34" s="363"/>
      <c r="S34" s="363"/>
      <c r="T34" s="355"/>
      <c r="U34" s="355"/>
      <c r="V34" s="361"/>
    </row>
    <row r="35" spans="1:22" ht="23.1" customHeight="1" x14ac:dyDescent="0.4">
      <c r="A35" s="45"/>
      <c r="B35" s="39"/>
      <c r="C35" s="482"/>
      <c r="D35" s="657"/>
      <c r="E35" s="658"/>
      <c r="F35" s="356">
        <f t="shared" si="3"/>
        <v>0</v>
      </c>
      <c r="G35" s="357">
        <f t="shared" si="4"/>
        <v>0</v>
      </c>
      <c r="H35" s="371"/>
      <c r="I35" s="370"/>
      <c r="J35" s="362"/>
      <c r="K35" s="363"/>
      <c r="L35" s="363"/>
      <c r="M35" s="363"/>
      <c r="N35" s="363"/>
      <c r="O35" s="363"/>
      <c r="P35" s="363"/>
      <c r="Q35" s="363"/>
      <c r="R35" s="363"/>
      <c r="S35" s="363"/>
      <c r="T35" s="355"/>
      <c r="U35" s="355"/>
      <c r="V35" s="361"/>
    </row>
    <row r="36" spans="1:22" ht="23.1" customHeight="1" x14ac:dyDescent="0.4">
      <c r="A36" s="45"/>
      <c r="B36" s="39"/>
      <c r="C36" s="482"/>
      <c r="D36" s="657"/>
      <c r="E36" s="658"/>
      <c r="F36" s="356">
        <f t="shared" si="3"/>
        <v>0</v>
      </c>
      <c r="G36" s="357">
        <f t="shared" si="4"/>
        <v>0</v>
      </c>
      <c r="H36" s="371"/>
      <c r="I36" s="370"/>
      <c r="J36" s="362"/>
      <c r="K36" s="363"/>
      <c r="L36" s="363"/>
      <c r="M36" s="363"/>
      <c r="N36" s="363"/>
      <c r="O36" s="363"/>
      <c r="P36" s="363"/>
      <c r="Q36" s="363"/>
      <c r="R36" s="363"/>
      <c r="S36" s="363"/>
      <c r="T36" s="355"/>
      <c r="U36" s="355"/>
      <c r="V36" s="361"/>
    </row>
    <row r="37" spans="1:22" ht="23.1" customHeight="1" x14ac:dyDescent="0.4">
      <c r="A37" s="45"/>
      <c r="B37" s="39"/>
      <c r="C37" s="482"/>
      <c r="D37" s="657"/>
      <c r="E37" s="658"/>
      <c r="F37" s="356">
        <f t="shared" si="3"/>
        <v>0</v>
      </c>
      <c r="G37" s="357">
        <f t="shared" si="4"/>
        <v>0</v>
      </c>
      <c r="H37" s="371"/>
      <c r="I37" s="370"/>
      <c r="J37" s="362"/>
      <c r="K37" s="363"/>
      <c r="L37" s="363"/>
      <c r="M37" s="363"/>
      <c r="N37" s="363"/>
      <c r="O37" s="363"/>
      <c r="P37" s="363"/>
      <c r="Q37" s="363"/>
      <c r="R37" s="363"/>
      <c r="S37" s="363"/>
      <c r="T37" s="355"/>
      <c r="U37" s="355"/>
      <c r="V37" s="361"/>
    </row>
    <row r="38" spans="1:22" ht="23.1" customHeight="1" x14ac:dyDescent="0.4">
      <c r="A38" s="45"/>
      <c r="B38" s="39"/>
      <c r="C38" s="482"/>
      <c r="D38" s="657"/>
      <c r="E38" s="658"/>
      <c r="F38" s="356">
        <f t="shared" si="3"/>
        <v>0</v>
      </c>
      <c r="G38" s="357">
        <f t="shared" si="4"/>
        <v>0</v>
      </c>
      <c r="H38" s="371"/>
      <c r="I38" s="370"/>
      <c r="J38" s="362"/>
      <c r="K38" s="363"/>
      <c r="L38" s="363"/>
      <c r="M38" s="363"/>
      <c r="N38" s="363"/>
      <c r="O38" s="363"/>
      <c r="P38" s="363"/>
      <c r="Q38" s="363"/>
      <c r="R38" s="363"/>
      <c r="S38" s="363"/>
      <c r="T38" s="355"/>
      <c r="U38" s="355"/>
      <c r="V38" s="361"/>
    </row>
    <row r="39" spans="1:22" ht="23.1" customHeight="1" x14ac:dyDescent="0.4">
      <c r="A39" s="45"/>
      <c r="B39" s="39"/>
      <c r="C39" s="482"/>
      <c r="D39" s="657"/>
      <c r="E39" s="658"/>
      <c r="F39" s="356">
        <f t="shared" si="3"/>
        <v>0</v>
      </c>
      <c r="G39" s="357">
        <f t="shared" si="4"/>
        <v>0</v>
      </c>
      <c r="H39" s="371"/>
      <c r="I39" s="370"/>
      <c r="J39" s="362"/>
      <c r="K39" s="363"/>
      <c r="L39" s="363"/>
      <c r="M39" s="363"/>
      <c r="N39" s="363"/>
      <c r="O39" s="363"/>
      <c r="P39" s="363"/>
      <c r="Q39" s="363"/>
      <c r="R39" s="363"/>
      <c r="S39" s="363"/>
      <c r="T39" s="355"/>
      <c r="U39" s="355"/>
      <c r="V39" s="361"/>
    </row>
    <row r="40" spans="1:22" ht="23.1" customHeight="1" x14ac:dyDescent="0.4">
      <c r="A40" s="45"/>
      <c r="B40" s="39"/>
      <c r="C40" s="482"/>
      <c r="D40" s="657"/>
      <c r="E40" s="658"/>
      <c r="F40" s="356">
        <f t="shared" si="3"/>
        <v>0</v>
      </c>
      <c r="G40" s="357">
        <f t="shared" si="4"/>
        <v>0</v>
      </c>
      <c r="H40" s="371"/>
      <c r="I40" s="370"/>
      <c r="J40" s="362"/>
      <c r="K40" s="363"/>
      <c r="L40" s="363"/>
      <c r="M40" s="363"/>
      <c r="N40" s="363"/>
      <c r="O40" s="363"/>
      <c r="P40" s="363"/>
      <c r="Q40" s="363"/>
      <c r="R40" s="363"/>
      <c r="S40" s="363"/>
      <c r="T40" s="355"/>
      <c r="U40" s="355"/>
      <c r="V40" s="361"/>
    </row>
    <row r="41" spans="1:22" ht="23.1" customHeight="1" x14ac:dyDescent="0.4">
      <c r="A41" s="45"/>
      <c r="B41" s="39"/>
      <c r="C41" s="482"/>
      <c r="D41" s="657"/>
      <c r="E41" s="658"/>
      <c r="F41" s="356">
        <f t="shared" si="3"/>
        <v>0</v>
      </c>
      <c r="G41" s="357">
        <f t="shared" si="4"/>
        <v>0</v>
      </c>
      <c r="H41" s="371"/>
      <c r="I41" s="370"/>
      <c r="J41" s="362"/>
      <c r="K41" s="363"/>
      <c r="L41" s="363"/>
      <c r="M41" s="363"/>
      <c r="N41" s="363"/>
      <c r="O41" s="363"/>
      <c r="P41" s="363"/>
      <c r="Q41" s="363"/>
      <c r="R41" s="363"/>
      <c r="S41" s="363"/>
      <c r="T41" s="355"/>
      <c r="U41" s="355"/>
      <c r="V41" s="361"/>
    </row>
    <row r="42" spans="1:22" ht="23.1" customHeight="1" x14ac:dyDescent="0.4">
      <c r="A42" s="45"/>
      <c r="B42" s="39"/>
      <c r="C42" s="482"/>
      <c r="D42" s="657"/>
      <c r="E42" s="658"/>
      <c r="F42" s="356">
        <f t="shared" si="3"/>
        <v>0</v>
      </c>
      <c r="G42" s="357">
        <f t="shared" si="4"/>
        <v>0</v>
      </c>
      <c r="H42" s="371"/>
      <c r="I42" s="370"/>
      <c r="J42" s="362"/>
      <c r="K42" s="363"/>
      <c r="L42" s="363"/>
      <c r="M42" s="363"/>
      <c r="N42" s="363"/>
      <c r="O42" s="363"/>
      <c r="P42" s="363"/>
      <c r="Q42" s="363"/>
      <c r="R42" s="363"/>
      <c r="S42" s="363"/>
      <c r="T42" s="355"/>
      <c r="U42" s="355"/>
      <c r="V42" s="361"/>
    </row>
    <row r="43" spans="1:22" ht="23.1" customHeight="1" x14ac:dyDescent="0.4">
      <c r="A43" s="45"/>
      <c r="B43" s="39"/>
      <c r="C43" s="482"/>
      <c r="D43" s="657"/>
      <c r="E43" s="658"/>
      <c r="F43" s="356">
        <f t="shared" ref="F43:F49" si="5">SUM(H43:I43)</f>
        <v>0</v>
      </c>
      <c r="G43" s="357">
        <f t="shared" ref="G43:G49" si="6">SUM(J43:V43)</f>
        <v>0</v>
      </c>
      <c r="H43" s="371"/>
      <c r="I43" s="370"/>
      <c r="J43" s="362"/>
      <c r="K43" s="363"/>
      <c r="L43" s="363"/>
      <c r="M43" s="363"/>
      <c r="N43" s="363"/>
      <c r="O43" s="363"/>
      <c r="P43" s="363"/>
      <c r="Q43" s="363"/>
      <c r="R43" s="363"/>
      <c r="S43" s="363"/>
      <c r="T43" s="355"/>
      <c r="U43" s="355"/>
      <c r="V43" s="361"/>
    </row>
    <row r="44" spans="1:22" ht="23.1" customHeight="1" x14ac:dyDescent="0.4">
      <c r="A44" s="45"/>
      <c r="B44" s="39"/>
      <c r="C44" s="482"/>
      <c r="D44" s="657"/>
      <c r="E44" s="658"/>
      <c r="F44" s="356">
        <f t="shared" si="5"/>
        <v>0</v>
      </c>
      <c r="G44" s="357">
        <f t="shared" si="6"/>
        <v>0</v>
      </c>
      <c r="H44" s="371"/>
      <c r="I44" s="370"/>
      <c r="J44" s="362"/>
      <c r="K44" s="363"/>
      <c r="L44" s="363"/>
      <c r="M44" s="363"/>
      <c r="N44" s="363"/>
      <c r="O44" s="363"/>
      <c r="P44" s="363"/>
      <c r="Q44" s="363"/>
      <c r="R44" s="363"/>
      <c r="S44" s="363"/>
      <c r="T44" s="355"/>
      <c r="U44" s="355"/>
      <c r="V44" s="361"/>
    </row>
    <row r="45" spans="1:22" ht="23.1" customHeight="1" x14ac:dyDescent="0.4">
      <c r="A45" s="45"/>
      <c r="B45" s="39"/>
      <c r="C45" s="482"/>
      <c r="D45" s="657"/>
      <c r="E45" s="658"/>
      <c r="F45" s="356">
        <f t="shared" si="5"/>
        <v>0</v>
      </c>
      <c r="G45" s="357">
        <f t="shared" si="6"/>
        <v>0</v>
      </c>
      <c r="H45" s="371"/>
      <c r="I45" s="370"/>
      <c r="J45" s="362"/>
      <c r="K45" s="363"/>
      <c r="L45" s="363"/>
      <c r="M45" s="363"/>
      <c r="N45" s="363"/>
      <c r="O45" s="363"/>
      <c r="P45" s="363"/>
      <c r="Q45" s="363"/>
      <c r="R45" s="363"/>
      <c r="S45" s="363"/>
      <c r="T45" s="355"/>
      <c r="U45" s="355"/>
      <c r="V45" s="361"/>
    </row>
    <row r="46" spans="1:22" ht="23.1" customHeight="1" x14ac:dyDescent="0.4">
      <c r="A46" s="45"/>
      <c r="B46" s="39"/>
      <c r="C46" s="482"/>
      <c r="D46" s="657"/>
      <c r="E46" s="658"/>
      <c r="F46" s="356">
        <f t="shared" si="5"/>
        <v>0</v>
      </c>
      <c r="G46" s="357">
        <f t="shared" si="6"/>
        <v>0</v>
      </c>
      <c r="H46" s="371"/>
      <c r="I46" s="370"/>
      <c r="J46" s="362"/>
      <c r="K46" s="363"/>
      <c r="L46" s="363"/>
      <c r="M46" s="363"/>
      <c r="N46" s="363"/>
      <c r="O46" s="363"/>
      <c r="P46" s="363"/>
      <c r="Q46" s="363"/>
      <c r="R46" s="363"/>
      <c r="S46" s="363"/>
      <c r="T46" s="355"/>
      <c r="U46" s="355"/>
      <c r="V46" s="361"/>
    </row>
    <row r="47" spans="1:22" ht="23.1" customHeight="1" x14ac:dyDescent="0.4">
      <c r="A47" s="45"/>
      <c r="B47" s="39"/>
      <c r="C47" s="482"/>
      <c r="D47" s="657"/>
      <c r="E47" s="658"/>
      <c r="F47" s="356">
        <f t="shared" si="5"/>
        <v>0</v>
      </c>
      <c r="G47" s="357">
        <f t="shared" si="6"/>
        <v>0</v>
      </c>
      <c r="H47" s="371"/>
      <c r="I47" s="370"/>
      <c r="J47" s="362"/>
      <c r="K47" s="363"/>
      <c r="L47" s="363"/>
      <c r="M47" s="363"/>
      <c r="N47" s="363"/>
      <c r="O47" s="363"/>
      <c r="P47" s="363"/>
      <c r="Q47" s="363"/>
      <c r="R47" s="363"/>
      <c r="S47" s="363"/>
      <c r="T47" s="355"/>
      <c r="U47" s="355"/>
      <c r="V47" s="361"/>
    </row>
    <row r="48" spans="1:22" ht="23.1" customHeight="1" x14ac:dyDescent="0.4">
      <c r="A48" s="45"/>
      <c r="B48" s="39"/>
      <c r="C48" s="482"/>
      <c r="D48" s="657"/>
      <c r="E48" s="658"/>
      <c r="F48" s="356">
        <f t="shared" si="5"/>
        <v>0</v>
      </c>
      <c r="G48" s="357">
        <f t="shared" si="6"/>
        <v>0</v>
      </c>
      <c r="H48" s="371"/>
      <c r="I48" s="370"/>
      <c r="J48" s="362"/>
      <c r="K48" s="363"/>
      <c r="L48" s="363"/>
      <c r="M48" s="363"/>
      <c r="N48" s="363"/>
      <c r="O48" s="363"/>
      <c r="P48" s="363"/>
      <c r="Q48" s="363"/>
      <c r="R48" s="363"/>
      <c r="S48" s="363"/>
      <c r="T48" s="355"/>
      <c r="U48" s="355"/>
      <c r="V48" s="361"/>
    </row>
    <row r="49" spans="1:22" ht="23.1" customHeight="1" thickBot="1" x14ac:dyDescent="0.45">
      <c r="A49" s="45"/>
      <c r="B49" s="39"/>
      <c r="C49" s="482"/>
      <c r="D49" s="657"/>
      <c r="E49" s="658"/>
      <c r="F49" s="356">
        <f t="shared" si="5"/>
        <v>0</v>
      </c>
      <c r="G49" s="357">
        <f t="shared" si="6"/>
        <v>0</v>
      </c>
      <c r="H49" s="371"/>
      <c r="I49" s="370"/>
      <c r="J49" s="362"/>
      <c r="K49" s="363"/>
      <c r="L49" s="363"/>
      <c r="M49" s="363"/>
      <c r="N49" s="363"/>
      <c r="O49" s="363"/>
      <c r="P49" s="363"/>
      <c r="Q49" s="363"/>
      <c r="R49" s="363"/>
      <c r="S49" s="363"/>
      <c r="T49" s="355"/>
      <c r="U49" s="355"/>
      <c r="V49" s="361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64">
        <f t="shared" ref="F50:V50" si="7">SUM(F4:F49)</f>
        <v>0</v>
      </c>
      <c r="G50" s="364">
        <f t="shared" si="7"/>
        <v>0</v>
      </c>
      <c r="H50" s="364">
        <f t="shared" si="7"/>
        <v>0</v>
      </c>
      <c r="I50" s="364">
        <f t="shared" si="7"/>
        <v>0</v>
      </c>
      <c r="J50" s="364">
        <f t="shared" si="7"/>
        <v>0</v>
      </c>
      <c r="K50" s="364">
        <f t="shared" si="7"/>
        <v>0</v>
      </c>
      <c r="L50" s="364">
        <f t="shared" si="7"/>
        <v>0</v>
      </c>
      <c r="M50" s="364">
        <f t="shared" si="7"/>
        <v>0</v>
      </c>
      <c r="N50" s="364">
        <f t="shared" si="7"/>
        <v>0</v>
      </c>
      <c r="O50" s="364">
        <f t="shared" si="7"/>
        <v>0</v>
      </c>
      <c r="P50" s="364">
        <f t="shared" si="7"/>
        <v>0</v>
      </c>
      <c r="Q50" s="364">
        <f t="shared" si="7"/>
        <v>0</v>
      </c>
      <c r="R50" s="365">
        <f t="shared" si="7"/>
        <v>0</v>
      </c>
      <c r="S50" s="365">
        <f t="shared" si="7"/>
        <v>0</v>
      </c>
      <c r="T50" s="365">
        <f t="shared" si="7"/>
        <v>0</v>
      </c>
      <c r="U50" s="365">
        <f t="shared" si="7"/>
        <v>0</v>
      </c>
      <c r="V50" s="366">
        <f t="shared" si="7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1">
        <f>'BEFORE YOU BEGIN'!I3</f>
        <v>0</v>
      </c>
      <c r="F51" s="719" t="s">
        <v>31</v>
      </c>
      <c r="G51" s="720"/>
      <c r="H51" s="660">
        <f>I50+H50</f>
        <v>0</v>
      </c>
      <c r="I51" s="661"/>
      <c r="J51" s="680"/>
      <c r="K51" s="681"/>
      <c r="L51" s="681"/>
      <c r="M51" s="95"/>
      <c r="N51" s="649" t="s">
        <v>32</v>
      </c>
      <c r="O51" s="650"/>
      <c r="P51" s="660">
        <f>SUM(J50:V50)</f>
        <v>0</v>
      </c>
      <c r="Q51" s="661"/>
      <c r="R51" s="96"/>
      <c r="S51" s="96"/>
      <c r="T51" s="96"/>
      <c r="U51" s="96"/>
      <c r="V51" s="97"/>
    </row>
    <row r="52" spans="1:22" ht="30" customHeight="1" thickTop="1" thickBot="1" x14ac:dyDescent="0.35">
      <c r="A52" s="480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B53" s="65"/>
      <c r="C53" s="65"/>
      <c r="D53" s="65"/>
      <c r="E53" s="630" t="s">
        <v>33</v>
      </c>
      <c r="F53" s="631"/>
      <c r="G53" s="777"/>
      <c r="H53" s="777"/>
      <c r="I53" s="778"/>
      <c r="J53" s="641" t="str">
        <f>C2</f>
        <v>January</v>
      </c>
      <c r="K53" s="642"/>
      <c r="L53" s="66"/>
      <c r="M53" s="630" t="s">
        <v>40</v>
      </c>
      <c r="N53" s="631"/>
      <c r="O53" s="631"/>
      <c r="P53" s="632"/>
      <c r="Q53" s="433" t="str">
        <f>J53</f>
        <v>January</v>
      </c>
      <c r="R53" s="55"/>
    </row>
    <row r="54" spans="1:22" s="102" customFormat="1" ht="46.5" customHeight="1" thickBot="1" x14ac:dyDescent="0.35">
      <c r="A54" s="98"/>
      <c r="B54" s="99"/>
      <c r="C54" s="99"/>
      <c r="D54" s="99"/>
      <c r="E54" s="721" t="s">
        <v>34</v>
      </c>
      <c r="F54" s="722"/>
      <c r="G54" s="37"/>
      <c r="H54" s="723" t="s">
        <v>35</v>
      </c>
      <c r="I54" s="724"/>
      <c r="J54" s="678"/>
      <c r="K54" s="679"/>
      <c r="L54" s="100"/>
      <c r="M54" s="627" t="s">
        <v>41</v>
      </c>
      <c r="N54" s="628"/>
      <c r="O54" s="628"/>
      <c r="P54" s="629"/>
      <c r="Q54" s="337"/>
      <c r="R54" s="101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4"/>
      <c r="H55" s="74"/>
      <c r="I55" s="74"/>
      <c r="J55" s="74"/>
      <c r="K55" s="103"/>
      <c r="L55" s="66"/>
      <c r="M55" s="76" t="s">
        <v>42</v>
      </c>
      <c r="N55" s="627" t="s">
        <v>43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52</v>
      </c>
      <c r="F56" s="775"/>
      <c r="G56" s="775"/>
      <c r="H56" s="775"/>
      <c r="I56" s="776"/>
      <c r="J56" s="635">
        <f>'BEFORE YOU BEGIN'!I9</f>
        <v>0</v>
      </c>
      <c r="K56" s="636"/>
      <c r="L56" s="66"/>
      <c r="M56" s="78" t="s">
        <v>44</v>
      </c>
      <c r="N56" s="757" t="s">
        <v>45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">
        <v>25</v>
      </c>
      <c r="F57" s="725"/>
      <c r="G57" s="718"/>
      <c r="H57" s="717" t="str">
        <f>C2</f>
        <v>January</v>
      </c>
      <c r="I57" s="718"/>
      <c r="J57" s="639" t="s">
        <v>37</v>
      </c>
      <c r="K57" s="640"/>
      <c r="L57" s="562"/>
      <c r="M57" s="79"/>
      <c r="N57" s="9" t="s">
        <v>26</v>
      </c>
      <c r="O57" s="662" t="s">
        <v>46</v>
      </c>
      <c r="P57" s="663"/>
      <c r="Q57" s="80"/>
      <c r="R57" s="81" t="s">
        <v>26</v>
      </c>
      <c r="S57" s="755" t="s">
        <v>46</v>
      </c>
      <c r="T57" s="756"/>
    </row>
    <row r="58" spans="1:22" ht="24.95" customHeight="1" x14ac:dyDescent="0.3">
      <c r="A58" s="806"/>
      <c r="B58" s="806"/>
      <c r="C58" s="806"/>
      <c r="D58" s="806"/>
      <c r="E58" s="807" t="s">
        <v>11</v>
      </c>
      <c r="F58" s="808"/>
      <c r="G58" s="808"/>
      <c r="H58" s="619">
        <f>H50</f>
        <v>0</v>
      </c>
      <c r="I58" s="619"/>
      <c r="J58" s="751">
        <f>H58</f>
        <v>0</v>
      </c>
      <c r="K58" s="751"/>
      <c r="L58" s="560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691" t="s">
        <v>12</v>
      </c>
      <c r="F59" s="692"/>
      <c r="G59" s="692"/>
      <c r="H59" s="643">
        <f>I50</f>
        <v>0</v>
      </c>
      <c r="I59" s="643"/>
      <c r="J59" s="643">
        <f>H59</f>
        <v>0</v>
      </c>
      <c r="K59" s="643"/>
      <c r="L59" s="560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698" t="s">
        <v>83</v>
      </c>
      <c r="F60" s="699"/>
      <c r="G60" s="700"/>
      <c r="H60" s="701">
        <f>SUM(H58:H59)</f>
        <v>0</v>
      </c>
      <c r="I60" s="702"/>
      <c r="J60" s="637">
        <f>SUM(J58:J59)</f>
        <v>0</v>
      </c>
      <c r="K60" s="638"/>
      <c r="L60" s="560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717" t="s">
        <v>14</v>
      </c>
      <c r="F61" s="725"/>
      <c r="G61" s="718"/>
      <c r="H61" s="696" t="str">
        <f>C2</f>
        <v>January</v>
      </c>
      <c r="I61" s="697"/>
      <c r="J61" s="696" t="s">
        <v>37</v>
      </c>
      <c r="K61" s="760"/>
      <c r="L61" s="559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07" t="str">
        <f>J3</f>
        <v>CUPE Per Capita</v>
      </c>
      <c r="F62" s="808"/>
      <c r="G62" s="808"/>
      <c r="H62" s="619">
        <f>J50</f>
        <v>0</v>
      </c>
      <c r="I62" s="619"/>
      <c r="J62" s="619">
        <f>H62</f>
        <v>0</v>
      </c>
      <c r="K62" s="619"/>
      <c r="L62" s="560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703" t="str">
        <f>K3</f>
        <v>Affiliation Fees</v>
      </c>
      <c r="F63" s="704"/>
      <c r="G63" s="704"/>
      <c r="H63" s="620">
        <f>K50</f>
        <v>0</v>
      </c>
      <c r="I63" s="620"/>
      <c r="J63" s="620">
        <f t="shared" ref="J63:J74" si="8">H63</f>
        <v>0</v>
      </c>
      <c r="K63" s="620"/>
      <c r="L63" s="560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703" t="str">
        <f>L3</f>
        <v>Salaries</v>
      </c>
      <c r="F64" s="704"/>
      <c r="G64" s="704"/>
      <c r="H64" s="620">
        <f>L50</f>
        <v>0</v>
      </c>
      <c r="I64" s="620"/>
      <c r="J64" s="620">
        <f t="shared" si="8"/>
        <v>0</v>
      </c>
      <c r="K64" s="620"/>
      <c r="L64" s="560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703" t="str">
        <f>M3</f>
        <v>Operating Expenses</v>
      </c>
      <c r="F65" s="704"/>
      <c r="G65" s="704"/>
      <c r="H65" s="620">
        <f>M50</f>
        <v>0</v>
      </c>
      <c r="I65" s="620"/>
      <c r="J65" s="620">
        <f t="shared" si="8"/>
        <v>0</v>
      </c>
      <c r="K65" s="620"/>
      <c r="L65" s="560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703" t="str">
        <f>N3</f>
        <v>Special Purchases</v>
      </c>
      <c r="F66" s="704"/>
      <c r="G66" s="704"/>
      <c r="H66" s="620">
        <f>N50</f>
        <v>0</v>
      </c>
      <c r="I66" s="620"/>
      <c r="J66" s="620">
        <f t="shared" si="8"/>
        <v>0</v>
      </c>
      <c r="K66" s="620"/>
      <c r="L66" s="560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703" t="str">
        <f>O3</f>
        <v>Executive Expenses</v>
      </c>
      <c r="F67" s="704"/>
      <c r="G67" s="704"/>
      <c r="H67" s="620">
        <f>O50</f>
        <v>0</v>
      </c>
      <c r="I67" s="620"/>
      <c r="J67" s="620">
        <f t="shared" si="8"/>
        <v>0</v>
      </c>
      <c r="K67" s="620"/>
      <c r="L67" s="560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703" t="str">
        <f>P3</f>
        <v>Bargaining Expenses</v>
      </c>
      <c r="F68" s="704"/>
      <c r="G68" s="704"/>
      <c r="H68" s="620">
        <f>P50</f>
        <v>0</v>
      </c>
      <c r="I68" s="620"/>
      <c r="J68" s="620">
        <f t="shared" si="8"/>
        <v>0</v>
      </c>
      <c r="K68" s="620"/>
      <c r="L68" s="560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703" t="str">
        <f>Q3</f>
        <v>Grievances/ Arbitration</v>
      </c>
      <c r="F69" s="704"/>
      <c r="G69" s="704"/>
      <c r="H69" s="620">
        <f>Q50</f>
        <v>0</v>
      </c>
      <c r="I69" s="620"/>
      <c r="J69" s="620">
        <f t="shared" si="8"/>
        <v>0</v>
      </c>
      <c r="K69" s="620"/>
      <c r="L69" s="560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703" t="str">
        <f>R3</f>
        <v>Committee Expenses</v>
      </c>
      <c r="F70" s="704"/>
      <c r="G70" s="704"/>
      <c r="H70" s="620">
        <f>R50</f>
        <v>0</v>
      </c>
      <c r="I70" s="620"/>
      <c r="J70" s="620">
        <f t="shared" si="8"/>
        <v>0</v>
      </c>
      <c r="K70" s="620"/>
      <c r="L70" s="560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703" t="str">
        <f>S3</f>
        <v>Conventions/ Conferences</v>
      </c>
      <c r="F71" s="704"/>
      <c r="G71" s="704"/>
      <c r="H71" s="620">
        <f>S50</f>
        <v>0</v>
      </c>
      <c r="I71" s="620"/>
      <c r="J71" s="620">
        <f t="shared" si="8"/>
        <v>0</v>
      </c>
      <c r="K71" s="620"/>
      <c r="L71" s="560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703" t="str">
        <f>T3</f>
        <v>Education</v>
      </c>
      <c r="F72" s="704"/>
      <c r="G72" s="704"/>
      <c r="H72" s="620">
        <f>T50</f>
        <v>0</v>
      </c>
      <c r="I72" s="620"/>
      <c r="J72" s="620">
        <f t="shared" si="8"/>
        <v>0</v>
      </c>
      <c r="K72" s="620"/>
      <c r="L72" s="560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703" t="str">
        <f>U3</f>
        <v>Contributions/ Donations</v>
      </c>
      <c r="F73" s="704"/>
      <c r="G73" s="704"/>
      <c r="H73" s="620">
        <f>U50</f>
        <v>0</v>
      </c>
      <c r="I73" s="620"/>
      <c r="J73" s="620">
        <f t="shared" si="8"/>
        <v>0</v>
      </c>
      <c r="K73" s="620"/>
      <c r="L73" s="560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691" t="str">
        <f>V3</f>
        <v>Other</v>
      </c>
      <c r="F74" s="692"/>
      <c r="G74" s="692"/>
      <c r="H74" s="643">
        <f>V50</f>
        <v>0</v>
      </c>
      <c r="I74" s="643"/>
      <c r="J74" s="643">
        <f t="shared" si="8"/>
        <v>0</v>
      </c>
      <c r="K74" s="643"/>
      <c r="L74" s="560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693" t="s">
        <v>38</v>
      </c>
      <c r="F75" s="694"/>
      <c r="G75" s="695"/>
      <c r="H75" s="672">
        <f>SUM(H62:H74)</f>
        <v>0</v>
      </c>
      <c r="I75" s="745"/>
      <c r="J75" s="672">
        <f>SUM(J62:J74)</f>
        <v>0</v>
      </c>
      <c r="K75" s="673"/>
      <c r="L75" s="560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646" t="s">
        <v>39</v>
      </c>
      <c r="F76" s="647"/>
      <c r="G76" s="648"/>
      <c r="H76" s="767">
        <f>H60-H75</f>
        <v>0</v>
      </c>
      <c r="I76" s="768"/>
      <c r="J76" s="670"/>
      <c r="K76" s="671"/>
      <c r="L76" s="561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654" t="s">
        <v>116</v>
      </c>
      <c r="F77" s="655"/>
      <c r="G77" s="655"/>
      <c r="H77" s="655"/>
      <c r="I77" s="656"/>
      <c r="J77" s="797">
        <f>J56+H76</f>
        <v>0</v>
      </c>
      <c r="K77" s="798"/>
      <c r="L77" s="560"/>
      <c r="M77" s="80"/>
      <c r="N77" s="46"/>
      <c r="O77" s="761"/>
      <c r="P77" s="762"/>
      <c r="Q77" s="80"/>
      <c r="R77" s="308"/>
      <c r="S77" s="769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749"/>
      <c r="T78" s="750"/>
    </row>
    <row r="79" spans="1:20" ht="30" customHeight="1" x14ac:dyDescent="0.3">
      <c r="A79" s="68"/>
      <c r="B79" s="82"/>
      <c r="C79" s="82"/>
      <c r="D79" s="82"/>
      <c r="E79" s="282"/>
      <c r="F79" s="283"/>
      <c r="G79" s="283"/>
      <c r="H79" s="283"/>
      <c r="I79" s="283"/>
      <c r="J79" s="283"/>
      <c r="K79" s="284"/>
      <c r="L79" s="85"/>
      <c r="M79" s="80"/>
      <c r="N79" s="46"/>
      <c r="O79" s="761"/>
      <c r="P79" s="762"/>
      <c r="Q79" s="80"/>
      <c r="R79" s="308"/>
      <c r="S79" s="769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L80" s="85"/>
      <c r="M80" s="80"/>
      <c r="N80" s="46"/>
      <c r="O80" s="623"/>
      <c r="P80" s="624"/>
      <c r="Q80" s="80"/>
      <c r="R80" s="308"/>
      <c r="S80" s="769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L81" s="85"/>
      <c r="M81" s="80"/>
      <c r="N81" s="46"/>
      <c r="O81" s="623"/>
      <c r="P81" s="624"/>
      <c r="Q81" s="80"/>
      <c r="R81" s="308"/>
      <c r="S81" s="749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749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749"/>
      <c r="P83" s="750"/>
      <c r="Q83" s="80"/>
      <c r="R83" s="308"/>
      <c r="S83" s="749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749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749"/>
      <c r="T85" s="750"/>
    </row>
    <row r="86" spans="1:21" ht="22.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770"/>
      <c r="T86" s="771"/>
    </row>
    <row r="87" spans="1:21" ht="22.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9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2.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625">
        <f t="shared" si="9"/>
        <v>0</v>
      </c>
      <c r="L88" s="626"/>
      <c r="M88" s="281"/>
      <c r="N88" s="667" t="s">
        <v>115</v>
      </c>
      <c r="O88" s="668"/>
      <c r="P88" s="669"/>
      <c r="Q88" s="313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625">
        <f t="shared" si="9"/>
        <v>0</v>
      </c>
      <c r="L89" s="626"/>
      <c r="N89" s="728" t="s">
        <v>112</v>
      </c>
      <c r="O89" s="729"/>
      <c r="P89" s="729"/>
      <c r="Q89" s="730"/>
    </row>
    <row r="90" spans="1:21" ht="22.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625">
        <f t="shared" si="9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625">
        <f t="shared" si="9"/>
        <v>0</v>
      </c>
      <c r="L91" s="626"/>
      <c r="M91" s="87"/>
      <c r="N91" s="734"/>
      <c r="O91" s="735"/>
      <c r="P91" s="735"/>
      <c r="Q91" s="736"/>
    </row>
    <row r="92" spans="1:21" ht="22.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625">
        <f t="shared" si="9"/>
        <v>0</v>
      </c>
      <c r="L92" s="626"/>
      <c r="M92" s="85"/>
      <c r="N92" s="346" t="s">
        <v>118</v>
      </c>
      <c r="O92" s="347"/>
      <c r="P92" s="348"/>
      <c r="Q92" s="617">
        <f>J77-Q88</f>
        <v>0</v>
      </c>
    </row>
    <row r="93" spans="1:21" ht="22.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664">
        <f>SUM(K86:L92)</f>
        <v>0</v>
      </c>
      <c r="L93" s="665"/>
      <c r="M93" s="85"/>
      <c r="N93" s="349" t="s">
        <v>117</v>
      </c>
      <c r="O93" s="350"/>
      <c r="P93" s="351"/>
      <c r="Q93" s="618"/>
    </row>
    <row r="94" spans="1:21" ht="12.75" customHeight="1" x14ac:dyDescent="0.2">
      <c r="A94" s="53"/>
      <c r="M94" s="85"/>
      <c r="N94" s="85"/>
      <c r="O94" s="85"/>
      <c r="P94" s="85"/>
    </row>
    <row r="95" spans="1:21" x14ac:dyDescent="0.2">
      <c r="I95" s="89"/>
      <c r="J95" s="85"/>
      <c r="M95" s="85"/>
      <c r="N95" s="85"/>
      <c r="O95" s="85"/>
      <c r="P95" s="85"/>
    </row>
    <row r="96" spans="1:21" x14ac:dyDescent="0.2">
      <c r="I96" s="89"/>
      <c r="J96" s="89"/>
      <c r="M96" s="85"/>
      <c r="N96" s="659"/>
      <c r="O96" s="659"/>
      <c r="P96" s="659"/>
    </row>
    <row r="97" spans="2:10" x14ac:dyDescent="0.2">
      <c r="I97" s="89"/>
      <c r="J97" s="85"/>
    </row>
    <row r="98" spans="2:10" x14ac:dyDescent="0.2">
      <c r="I98" s="89"/>
      <c r="J98" s="85"/>
    </row>
    <row r="99" spans="2:10" x14ac:dyDescent="0.2">
      <c r="I99" s="89"/>
      <c r="J99" s="89"/>
    </row>
    <row r="100" spans="2:10" x14ac:dyDescent="0.2">
      <c r="I100" s="85"/>
      <c r="J100" s="85"/>
    </row>
    <row r="101" spans="2:10" ht="15.75" x14ac:dyDescent="0.25">
      <c r="I101" s="88"/>
    </row>
    <row r="102" spans="2:10" ht="15.75" x14ac:dyDescent="0.25">
      <c r="B102" s="92"/>
      <c r="C102" s="92"/>
      <c r="D102" s="92"/>
      <c r="E102" s="92"/>
      <c r="F102" s="92"/>
      <c r="G102" s="92"/>
      <c r="H102" s="92"/>
      <c r="I102" s="93"/>
    </row>
    <row r="103" spans="2:10" ht="15.75" x14ac:dyDescent="0.25">
      <c r="B103" s="92"/>
      <c r="C103" s="92"/>
      <c r="D103" s="92"/>
      <c r="E103" s="92"/>
      <c r="F103" s="92"/>
      <c r="G103" s="92"/>
      <c r="H103" s="92"/>
      <c r="I103" s="92"/>
    </row>
    <row r="104" spans="2:10" ht="15.75" x14ac:dyDescent="0.25">
      <c r="B104" s="92"/>
      <c r="C104" s="92"/>
      <c r="D104" s="92"/>
      <c r="E104" s="92"/>
      <c r="F104" s="92"/>
      <c r="G104" s="92"/>
      <c r="H104" s="92"/>
      <c r="I104" s="92"/>
    </row>
  </sheetData>
  <sheetProtection password="DA71" sheet="1" scenarios="1" formatCells="0" formatColumns="0" formatRows="0" insertColumns="0" insertRows="0" insertHyperlinks="0" deleteRows="0"/>
  <mergeCells count="238">
    <mergeCell ref="D46:E46"/>
    <mergeCell ref="D43:E43"/>
    <mergeCell ref="A92:E92"/>
    <mergeCell ref="A93:E93"/>
    <mergeCell ref="A57:D57"/>
    <mergeCell ref="E73:G73"/>
    <mergeCell ref="E61:G61"/>
    <mergeCell ref="A58:D59"/>
    <mergeCell ref="A61:D61"/>
    <mergeCell ref="E66:G66"/>
    <mergeCell ref="E67:G67"/>
    <mergeCell ref="E68:G68"/>
    <mergeCell ref="E69:G69"/>
    <mergeCell ref="E64:G64"/>
    <mergeCell ref="E65:G65"/>
    <mergeCell ref="E74:G74"/>
    <mergeCell ref="E58:G58"/>
    <mergeCell ref="E62:G62"/>
    <mergeCell ref="A2:B2"/>
    <mergeCell ref="E56:I56"/>
    <mergeCell ref="E53:I53"/>
    <mergeCell ref="I92:J92"/>
    <mergeCell ref="J73:K73"/>
    <mergeCell ref="A88:E88"/>
    <mergeCell ref="A87:E87"/>
    <mergeCell ref="A1:G1"/>
    <mergeCell ref="A91:E91"/>
    <mergeCell ref="I91:J91"/>
    <mergeCell ref="A89:E89"/>
    <mergeCell ref="A90:E90"/>
    <mergeCell ref="I90:J90"/>
    <mergeCell ref="A86:E86"/>
    <mergeCell ref="G84:G85"/>
    <mergeCell ref="H84:H85"/>
    <mergeCell ref="I84:J85"/>
    <mergeCell ref="F84:F85"/>
    <mergeCell ref="A84:E85"/>
    <mergeCell ref="J77:K77"/>
    <mergeCell ref="K89:L89"/>
    <mergeCell ref="I87:J87"/>
    <mergeCell ref="K84:L85"/>
    <mergeCell ref="K86:L86"/>
    <mergeCell ref="O76:P76"/>
    <mergeCell ref="O77:P77"/>
    <mergeCell ref="O79:P79"/>
    <mergeCell ref="O82:P82"/>
    <mergeCell ref="A83:L83"/>
    <mergeCell ref="H76:I76"/>
    <mergeCell ref="O85:P85"/>
    <mergeCell ref="R87:T87"/>
    <mergeCell ref="S80:T80"/>
    <mergeCell ref="S81:T81"/>
    <mergeCell ref="S86:T86"/>
    <mergeCell ref="S82:T82"/>
    <mergeCell ref="S83:T83"/>
    <mergeCell ref="S84:T84"/>
    <mergeCell ref="S85:T85"/>
    <mergeCell ref="S77:T77"/>
    <mergeCell ref="S78:T78"/>
    <mergeCell ref="S79:T79"/>
    <mergeCell ref="S75:T75"/>
    <mergeCell ref="S66:T66"/>
    <mergeCell ref="S76:T76"/>
    <mergeCell ref="S67:T67"/>
    <mergeCell ref="S68:T68"/>
    <mergeCell ref="S73:T73"/>
    <mergeCell ref="S70:T70"/>
    <mergeCell ref="S71:T71"/>
    <mergeCell ref="S72:T72"/>
    <mergeCell ref="S69:T69"/>
    <mergeCell ref="S74:T74"/>
    <mergeCell ref="J58:K58"/>
    <mergeCell ref="O65:P65"/>
    <mergeCell ref="O60:P60"/>
    <mergeCell ref="R56:T56"/>
    <mergeCell ref="S57:T57"/>
    <mergeCell ref="S65:T65"/>
    <mergeCell ref="O61:P61"/>
    <mergeCell ref="N56:P56"/>
    <mergeCell ref="S64:T64"/>
    <mergeCell ref="J61:K61"/>
    <mergeCell ref="J62:K62"/>
    <mergeCell ref="J65:K65"/>
    <mergeCell ref="J64:K64"/>
    <mergeCell ref="S58:T58"/>
    <mergeCell ref="S59:T59"/>
    <mergeCell ref="S60:T60"/>
    <mergeCell ref="S61:T61"/>
    <mergeCell ref="S62:T62"/>
    <mergeCell ref="S63:T63"/>
    <mergeCell ref="N89:Q91"/>
    <mergeCell ref="H66:I66"/>
    <mergeCell ref="J66:K66"/>
    <mergeCell ref="I86:J86"/>
    <mergeCell ref="O67:P67"/>
    <mergeCell ref="J71:K71"/>
    <mergeCell ref="E80:I80"/>
    <mergeCell ref="J80:K80"/>
    <mergeCell ref="E72:G72"/>
    <mergeCell ref="I89:J89"/>
    <mergeCell ref="O68:P68"/>
    <mergeCell ref="H75:I75"/>
    <mergeCell ref="O69:P69"/>
    <mergeCell ref="O70:P70"/>
    <mergeCell ref="J74:K74"/>
    <mergeCell ref="H73:I73"/>
    <mergeCell ref="J72:K72"/>
    <mergeCell ref="H69:I69"/>
    <mergeCell ref="H74:I74"/>
    <mergeCell ref="K87:L87"/>
    <mergeCell ref="K88:L88"/>
    <mergeCell ref="I88:J88"/>
    <mergeCell ref="O83:P83"/>
    <mergeCell ref="O78:P78"/>
    <mergeCell ref="D19:E19"/>
    <mergeCell ref="A51:D51"/>
    <mergeCell ref="D35:E35"/>
    <mergeCell ref="D36:E36"/>
    <mergeCell ref="D37:E37"/>
    <mergeCell ref="D38:E38"/>
    <mergeCell ref="D39:E39"/>
    <mergeCell ref="D40:E40"/>
    <mergeCell ref="H57:I57"/>
    <mergeCell ref="F51:G51"/>
    <mergeCell ref="D49:E49"/>
    <mergeCell ref="D45:E45"/>
    <mergeCell ref="E54:F54"/>
    <mergeCell ref="H54:I54"/>
    <mergeCell ref="E57:G57"/>
    <mergeCell ref="H51:I51"/>
    <mergeCell ref="D50:E50"/>
    <mergeCell ref="D29:E29"/>
    <mergeCell ref="D30:E30"/>
    <mergeCell ref="D41:E41"/>
    <mergeCell ref="D42:E42"/>
    <mergeCell ref="D47:E47"/>
    <mergeCell ref="D48:E48"/>
    <mergeCell ref="D44:E44"/>
    <mergeCell ref="D6:E6"/>
    <mergeCell ref="D16:E16"/>
    <mergeCell ref="D17:E17"/>
    <mergeCell ref="D11:E11"/>
    <mergeCell ref="D8:E8"/>
    <mergeCell ref="F2:G2"/>
    <mergeCell ref="C2:E2"/>
    <mergeCell ref="D4:E4"/>
    <mergeCell ref="D7:E7"/>
    <mergeCell ref="D3:E3"/>
    <mergeCell ref="D15:E15"/>
    <mergeCell ref="H65:I65"/>
    <mergeCell ref="E59:G59"/>
    <mergeCell ref="E75:G75"/>
    <mergeCell ref="H61:I61"/>
    <mergeCell ref="E60:G60"/>
    <mergeCell ref="H60:I60"/>
    <mergeCell ref="H62:I62"/>
    <mergeCell ref="H67:I67"/>
    <mergeCell ref="H59:I59"/>
    <mergeCell ref="H63:I63"/>
    <mergeCell ref="H68:I68"/>
    <mergeCell ref="H70:I70"/>
    <mergeCell ref="E70:G70"/>
    <mergeCell ref="E71:G71"/>
    <mergeCell ref="H64:I64"/>
    <mergeCell ref="H72:I72"/>
    <mergeCell ref="E63:G63"/>
    <mergeCell ref="H1:V1"/>
    <mergeCell ref="J54:K54"/>
    <mergeCell ref="J51:L51"/>
    <mergeCell ref="D32:E32"/>
    <mergeCell ref="D33:E33"/>
    <mergeCell ref="D34:E34"/>
    <mergeCell ref="J2:V2"/>
    <mergeCell ref="D5:E5"/>
    <mergeCell ref="D20:E20"/>
    <mergeCell ref="D21:E21"/>
    <mergeCell ref="D22:E22"/>
    <mergeCell ref="D24:E24"/>
    <mergeCell ref="D23:E23"/>
    <mergeCell ref="D26:E26"/>
    <mergeCell ref="D28:E28"/>
    <mergeCell ref="D25:E25"/>
    <mergeCell ref="D9:E9"/>
    <mergeCell ref="D10:E10"/>
    <mergeCell ref="D12:E12"/>
    <mergeCell ref="D27:E27"/>
    <mergeCell ref="D18:E18"/>
    <mergeCell ref="D13:E13"/>
    <mergeCell ref="D14:E14"/>
    <mergeCell ref="H2:I2"/>
    <mergeCell ref="N51:O51"/>
    <mergeCell ref="N87:P87"/>
    <mergeCell ref="O66:P66"/>
    <mergeCell ref="E77:I77"/>
    <mergeCell ref="D31:E31"/>
    <mergeCell ref="N96:P96"/>
    <mergeCell ref="O73:P73"/>
    <mergeCell ref="O74:P74"/>
    <mergeCell ref="O75:P75"/>
    <mergeCell ref="O62:P62"/>
    <mergeCell ref="O63:P63"/>
    <mergeCell ref="K92:L92"/>
    <mergeCell ref="P51:Q51"/>
    <mergeCell ref="O57:P57"/>
    <mergeCell ref="K93:L93"/>
    <mergeCell ref="I93:J93"/>
    <mergeCell ref="O58:P58"/>
    <mergeCell ref="O81:P81"/>
    <mergeCell ref="N88:P88"/>
    <mergeCell ref="O84:P84"/>
    <mergeCell ref="O72:P72"/>
    <mergeCell ref="J76:K76"/>
    <mergeCell ref="J75:K75"/>
    <mergeCell ref="O86:P86"/>
    <mergeCell ref="Q92:Q93"/>
    <mergeCell ref="H58:I58"/>
    <mergeCell ref="H71:I71"/>
    <mergeCell ref="O59:P59"/>
    <mergeCell ref="O80:P80"/>
    <mergeCell ref="K91:L91"/>
    <mergeCell ref="M54:P54"/>
    <mergeCell ref="M53:P53"/>
    <mergeCell ref="N55:P55"/>
    <mergeCell ref="J56:K56"/>
    <mergeCell ref="J70:K70"/>
    <mergeCell ref="J60:K60"/>
    <mergeCell ref="O64:P64"/>
    <mergeCell ref="J57:K57"/>
    <mergeCell ref="J67:K67"/>
    <mergeCell ref="J53:K53"/>
    <mergeCell ref="O71:P71"/>
    <mergeCell ref="K90:L90"/>
    <mergeCell ref="J59:K59"/>
    <mergeCell ref="J69:K69"/>
    <mergeCell ref="J63:K63"/>
    <mergeCell ref="J68:K68"/>
    <mergeCell ref="E82:I82"/>
    <mergeCell ref="E76:G76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9" right="0.196850393700787" top="0.118110236220472" bottom="0.118110236220472" header="0.118110236220472" footer="0.118110236220472"/>
  <pageSetup paperSize="5" scale="48" orientation="landscape" cellComments="asDisplayed" r:id="rId1"/>
  <headerFooter alignWithMargins="0"/>
  <rowBreaks count="1" manualBreakCount="1">
    <brk id="5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2"/>
  <sheetViews>
    <sheetView showGridLines="0" showZeros="0" zoomScale="75" zoomScaleNormal="75" workbookViewId="0">
      <pane ySplit="3" topLeftCell="A6" activePane="bottomLeft" state="frozen"/>
      <selection activeCell="L58" sqref="L58:L77"/>
      <selection pane="bottomLeft" activeCell="H15" sqref="H15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85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2.5" customHeight="1" x14ac:dyDescent="0.4">
      <c r="A4" s="44"/>
      <c r="B4" s="38"/>
      <c r="C4" s="483"/>
      <c r="D4" s="710"/>
      <c r="E4" s="711"/>
      <c r="F4" s="373">
        <f t="shared" ref="F4:F30" si="0">SUM(H4:I4)</f>
        <v>0</v>
      </c>
      <c r="G4" s="374">
        <f t="shared" ref="G4:G19" si="1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2.5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2.5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5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 t="shared" si="0"/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0"/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0"/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0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0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0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0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0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0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0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0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0"/>
        <v>0</v>
      </c>
      <c r="G20" s="374">
        <f t="shared" ref="G20:G30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0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0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0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0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0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0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0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0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0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0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ref="F31:F42" si="3">SUM(H31:I31)</f>
        <v>0</v>
      </c>
      <c r="G31" s="374">
        <f t="shared" ref="G31:G42" si="4">SUM(J31:V31)</f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3"/>
        <v>0</v>
      </c>
      <c r="G32" s="374">
        <f t="shared" si="4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3"/>
        <v>0</v>
      </c>
      <c r="G33" s="374">
        <f t="shared" si="4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3"/>
        <v>0</v>
      </c>
      <c r="G34" s="374">
        <f t="shared" si="4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3"/>
        <v>0</v>
      </c>
      <c r="G35" s="374">
        <f t="shared" si="4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si="3"/>
        <v>0</v>
      </c>
      <c r="G36" s="374">
        <f t="shared" si="4"/>
        <v>0</v>
      </c>
      <c r="H36" s="380"/>
      <c r="I36" s="381"/>
      <c r="J36" s="382"/>
      <c r="K36" s="383"/>
      <c r="L36" s="383"/>
      <c r="M36" s="383"/>
      <c r="N36" s="383"/>
      <c r="O36" s="383"/>
      <c r="P36" s="383"/>
      <c r="Q36" s="383"/>
      <c r="R36" s="383"/>
      <c r="S36" s="383"/>
      <c r="T36" s="384"/>
      <c r="U36" s="384"/>
      <c r="V36" s="381"/>
    </row>
    <row r="37" spans="1:22" ht="23.1" customHeight="1" x14ac:dyDescent="0.4">
      <c r="A37" s="45"/>
      <c r="B37" s="39"/>
      <c r="C37" s="482"/>
      <c r="D37" s="657"/>
      <c r="E37" s="658"/>
      <c r="F37" s="373">
        <f t="shared" si="3"/>
        <v>0</v>
      </c>
      <c r="G37" s="374">
        <f t="shared" si="4"/>
        <v>0</v>
      </c>
      <c r="H37" s="380"/>
      <c r="I37" s="381"/>
      <c r="J37" s="382"/>
      <c r="K37" s="383"/>
      <c r="L37" s="383"/>
      <c r="M37" s="383"/>
      <c r="N37" s="383"/>
      <c r="O37" s="383"/>
      <c r="P37" s="383"/>
      <c r="Q37" s="383"/>
      <c r="R37" s="383"/>
      <c r="S37" s="383"/>
      <c r="T37" s="384"/>
      <c r="U37" s="384"/>
      <c r="V37" s="381"/>
    </row>
    <row r="38" spans="1:22" ht="23.1" customHeight="1" x14ac:dyDescent="0.4">
      <c r="A38" s="45"/>
      <c r="B38" s="39"/>
      <c r="C38" s="482"/>
      <c r="D38" s="657"/>
      <c r="E38" s="658"/>
      <c r="F38" s="373">
        <f t="shared" si="3"/>
        <v>0</v>
      </c>
      <c r="G38" s="374">
        <f t="shared" si="4"/>
        <v>0</v>
      </c>
      <c r="H38" s="380"/>
      <c r="I38" s="381"/>
      <c r="J38" s="382"/>
      <c r="K38" s="383"/>
      <c r="L38" s="383"/>
      <c r="M38" s="383"/>
      <c r="N38" s="383"/>
      <c r="O38" s="383"/>
      <c r="P38" s="383"/>
      <c r="Q38" s="383"/>
      <c r="R38" s="383"/>
      <c r="S38" s="383"/>
      <c r="T38" s="384"/>
      <c r="U38" s="384"/>
      <c r="V38" s="381"/>
    </row>
    <row r="39" spans="1:22" ht="23.1" customHeight="1" x14ac:dyDescent="0.4">
      <c r="A39" s="45"/>
      <c r="B39" s="39"/>
      <c r="C39" s="482"/>
      <c r="D39" s="657"/>
      <c r="E39" s="658"/>
      <c r="F39" s="373">
        <f t="shared" si="3"/>
        <v>0</v>
      </c>
      <c r="G39" s="374">
        <f t="shared" si="4"/>
        <v>0</v>
      </c>
      <c r="H39" s="380"/>
      <c r="I39" s="381"/>
      <c r="J39" s="382"/>
      <c r="K39" s="383"/>
      <c r="L39" s="383"/>
      <c r="M39" s="383"/>
      <c r="N39" s="383"/>
      <c r="O39" s="383"/>
      <c r="P39" s="383"/>
      <c r="Q39" s="383"/>
      <c r="R39" s="383"/>
      <c r="S39" s="383"/>
      <c r="T39" s="384"/>
      <c r="U39" s="384"/>
      <c r="V39" s="381"/>
    </row>
    <row r="40" spans="1:22" ht="23.1" customHeight="1" x14ac:dyDescent="0.4">
      <c r="A40" s="45"/>
      <c r="B40" s="39"/>
      <c r="C40" s="482"/>
      <c r="D40" s="657"/>
      <c r="E40" s="658"/>
      <c r="F40" s="373">
        <f t="shared" si="3"/>
        <v>0</v>
      </c>
      <c r="G40" s="374">
        <f t="shared" si="4"/>
        <v>0</v>
      </c>
      <c r="H40" s="380"/>
      <c r="I40" s="381"/>
      <c r="J40" s="382"/>
      <c r="K40" s="383"/>
      <c r="L40" s="383"/>
      <c r="M40" s="383"/>
      <c r="N40" s="383"/>
      <c r="O40" s="383"/>
      <c r="P40" s="383"/>
      <c r="Q40" s="383"/>
      <c r="R40" s="383"/>
      <c r="S40" s="383"/>
      <c r="T40" s="384"/>
      <c r="U40" s="384"/>
      <c r="V40" s="381"/>
    </row>
    <row r="41" spans="1:22" ht="23.1" customHeight="1" x14ac:dyDescent="0.4">
      <c r="A41" s="45"/>
      <c r="B41" s="39"/>
      <c r="C41" s="482"/>
      <c r="D41" s="657"/>
      <c r="E41" s="658"/>
      <c r="F41" s="373">
        <f t="shared" si="3"/>
        <v>0</v>
      </c>
      <c r="G41" s="374">
        <f t="shared" si="4"/>
        <v>0</v>
      </c>
      <c r="H41" s="380"/>
      <c r="I41" s="381"/>
      <c r="J41" s="382"/>
      <c r="K41" s="383"/>
      <c r="L41" s="383"/>
      <c r="M41" s="383"/>
      <c r="N41" s="383"/>
      <c r="O41" s="383"/>
      <c r="P41" s="383"/>
      <c r="Q41" s="383"/>
      <c r="R41" s="383"/>
      <c r="S41" s="383"/>
      <c r="T41" s="384"/>
      <c r="U41" s="384"/>
      <c r="V41" s="381"/>
    </row>
    <row r="42" spans="1:22" ht="23.1" customHeight="1" x14ac:dyDescent="0.4">
      <c r="A42" s="45"/>
      <c r="B42" s="39"/>
      <c r="C42" s="482"/>
      <c r="D42" s="657"/>
      <c r="E42" s="658"/>
      <c r="F42" s="373">
        <f t="shared" si="3"/>
        <v>0</v>
      </c>
      <c r="G42" s="374">
        <f t="shared" si="4"/>
        <v>0</v>
      </c>
      <c r="H42" s="380"/>
      <c r="I42" s="381"/>
      <c r="J42" s="382"/>
      <c r="K42" s="383"/>
      <c r="L42" s="383"/>
      <c r="M42" s="383"/>
      <c r="N42" s="383"/>
      <c r="O42" s="383"/>
      <c r="P42" s="383"/>
      <c r="Q42" s="383"/>
      <c r="R42" s="383"/>
      <c r="S42" s="383"/>
      <c r="T42" s="384"/>
      <c r="U42" s="384"/>
      <c r="V42" s="381"/>
    </row>
    <row r="43" spans="1:22" ht="23.1" customHeight="1" x14ac:dyDescent="0.4">
      <c r="A43" s="45"/>
      <c r="B43" s="39"/>
      <c r="C43" s="482"/>
      <c r="D43" s="657"/>
      <c r="E43" s="658"/>
      <c r="F43" s="373">
        <f t="shared" ref="F43:F49" si="5">SUM(H43:I43)</f>
        <v>0</v>
      </c>
      <c r="G43" s="374">
        <f t="shared" ref="G43:G49" si="6">SUM(J43:V43)</f>
        <v>0</v>
      </c>
      <c r="H43" s="380"/>
      <c r="I43" s="381"/>
      <c r="J43" s="382"/>
      <c r="K43" s="383"/>
      <c r="L43" s="383"/>
      <c r="M43" s="383"/>
      <c r="N43" s="383"/>
      <c r="O43" s="383"/>
      <c r="P43" s="383"/>
      <c r="Q43" s="383"/>
      <c r="R43" s="383"/>
      <c r="S43" s="383"/>
      <c r="T43" s="384"/>
      <c r="U43" s="384"/>
      <c r="V43" s="381"/>
    </row>
    <row r="44" spans="1:22" ht="23.1" customHeight="1" x14ac:dyDescent="0.4">
      <c r="A44" s="45"/>
      <c r="B44" s="39"/>
      <c r="C44" s="482"/>
      <c r="D44" s="657"/>
      <c r="E44" s="658"/>
      <c r="F44" s="373">
        <f t="shared" si="5"/>
        <v>0</v>
      </c>
      <c r="G44" s="374">
        <f t="shared" si="6"/>
        <v>0</v>
      </c>
      <c r="H44" s="380"/>
      <c r="I44" s="381"/>
      <c r="J44" s="382"/>
      <c r="K44" s="383"/>
      <c r="L44" s="383"/>
      <c r="M44" s="383"/>
      <c r="N44" s="383"/>
      <c r="O44" s="383"/>
      <c r="P44" s="383"/>
      <c r="Q44" s="383"/>
      <c r="R44" s="383"/>
      <c r="S44" s="383"/>
      <c r="T44" s="384"/>
      <c r="U44" s="384"/>
      <c r="V44" s="381"/>
    </row>
    <row r="45" spans="1:22" ht="23.1" customHeight="1" x14ac:dyDescent="0.4">
      <c r="A45" s="45"/>
      <c r="B45" s="39"/>
      <c r="C45" s="482"/>
      <c r="D45" s="657"/>
      <c r="E45" s="658"/>
      <c r="F45" s="373">
        <f t="shared" si="5"/>
        <v>0</v>
      </c>
      <c r="G45" s="374">
        <f t="shared" si="6"/>
        <v>0</v>
      </c>
      <c r="H45" s="380"/>
      <c r="I45" s="381"/>
      <c r="J45" s="382"/>
      <c r="K45" s="383"/>
      <c r="L45" s="383"/>
      <c r="M45" s="383"/>
      <c r="N45" s="383"/>
      <c r="O45" s="383"/>
      <c r="P45" s="383"/>
      <c r="Q45" s="383"/>
      <c r="R45" s="383"/>
      <c r="S45" s="383"/>
      <c r="T45" s="384"/>
      <c r="U45" s="384"/>
      <c r="V45" s="381"/>
    </row>
    <row r="46" spans="1:22" ht="23.1" customHeight="1" x14ac:dyDescent="0.4">
      <c r="A46" s="45"/>
      <c r="B46" s="39"/>
      <c r="C46" s="482"/>
      <c r="D46" s="657"/>
      <c r="E46" s="658"/>
      <c r="F46" s="373">
        <f t="shared" si="5"/>
        <v>0</v>
      </c>
      <c r="G46" s="374">
        <f t="shared" si="6"/>
        <v>0</v>
      </c>
      <c r="H46" s="380"/>
      <c r="I46" s="381"/>
      <c r="J46" s="382"/>
      <c r="K46" s="383"/>
      <c r="L46" s="383"/>
      <c r="M46" s="383"/>
      <c r="N46" s="383"/>
      <c r="O46" s="383"/>
      <c r="P46" s="383"/>
      <c r="Q46" s="383"/>
      <c r="R46" s="383"/>
      <c r="S46" s="383"/>
      <c r="T46" s="384"/>
      <c r="U46" s="384"/>
      <c r="V46" s="381"/>
    </row>
    <row r="47" spans="1:22" ht="23.1" customHeight="1" x14ac:dyDescent="0.4">
      <c r="A47" s="45"/>
      <c r="B47" s="39"/>
      <c r="C47" s="482"/>
      <c r="D47" s="657"/>
      <c r="E47" s="658"/>
      <c r="F47" s="373">
        <f t="shared" si="5"/>
        <v>0</v>
      </c>
      <c r="G47" s="374">
        <f t="shared" si="6"/>
        <v>0</v>
      </c>
      <c r="H47" s="380"/>
      <c r="I47" s="381"/>
      <c r="J47" s="382"/>
      <c r="K47" s="383"/>
      <c r="L47" s="383"/>
      <c r="M47" s="383"/>
      <c r="N47" s="383"/>
      <c r="O47" s="383"/>
      <c r="P47" s="383"/>
      <c r="Q47" s="383"/>
      <c r="R47" s="383"/>
      <c r="S47" s="383"/>
      <c r="T47" s="384"/>
      <c r="U47" s="384"/>
      <c r="V47" s="381"/>
    </row>
    <row r="48" spans="1:22" ht="23.1" customHeight="1" x14ac:dyDescent="0.4">
      <c r="A48" s="45"/>
      <c r="B48" s="39"/>
      <c r="C48" s="482"/>
      <c r="D48" s="657"/>
      <c r="E48" s="658"/>
      <c r="F48" s="373">
        <f t="shared" si="5"/>
        <v>0</v>
      </c>
      <c r="G48" s="374">
        <f t="shared" si="6"/>
        <v>0</v>
      </c>
      <c r="H48" s="380"/>
      <c r="I48" s="381"/>
      <c r="J48" s="382"/>
      <c r="K48" s="383"/>
      <c r="L48" s="383"/>
      <c r="M48" s="383"/>
      <c r="N48" s="383"/>
      <c r="O48" s="383"/>
      <c r="P48" s="383"/>
      <c r="Q48" s="383"/>
      <c r="R48" s="383"/>
      <c r="S48" s="383"/>
      <c r="T48" s="384"/>
      <c r="U48" s="384"/>
      <c r="V48" s="381"/>
    </row>
    <row r="49" spans="1:22" ht="23.1" customHeight="1" thickBot="1" x14ac:dyDescent="0.45">
      <c r="A49" s="45"/>
      <c r="B49" s="39"/>
      <c r="C49" s="482"/>
      <c r="D49" s="657"/>
      <c r="E49" s="658"/>
      <c r="F49" s="373">
        <f t="shared" si="5"/>
        <v>0</v>
      </c>
      <c r="G49" s="374">
        <f t="shared" si="6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7">SUM(F4:F49)</f>
        <v>0</v>
      </c>
      <c r="G50" s="386">
        <f t="shared" si="7"/>
        <v>0</v>
      </c>
      <c r="H50" s="386">
        <f t="shared" si="7"/>
        <v>0</v>
      </c>
      <c r="I50" s="386">
        <f t="shared" si="7"/>
        <v>0</v>
      </c>
      <c r="J50" s="386">
        <f t="shared" si="7"/>
        <v>0</v>
      </c>
      <c r="K50" s="386">
        <f t="shared" si="7"/>
        <v>0</v>
      </c>
      <c r="L50" s="386">
        <f t="shared" si="7"/>
        <v>0</v>
      </c>
      <c r="M50" s="386">
        <f t="shared" si="7"/>
        <v>0</v>
      </c>
      <c r="N50" s="386">
        <f t="shared" si="7"/>
        <v>0</v>
      </c>
      <c r="O50" s="386">
        <f t="shared" si="7"/>
        <v>0</v>
      </c>
      <c r="P50" s="386">
        <f t="shared" si="7"/>
        <v>0</v>
      </c>
      <c r="Q50" s="386">
        <f t="shared" si="7"/>
        <v>0</v>
      </c>
      <c r="R50" s="387">
        <f t="shared" si="7"/>
        <v>0</v>
      </c>
      <c r="S50" s="387">
        <f t="shared" si="7"/>
        <v>0</v>
      </c>
      <c r="T50" s="387">
        <f t="shared" si="7"/>
        <v>0</v>
      </c>
      <c r="U50" s="387">
        <f t="shared" si="7"/>
        <v>0</v>
      </c>
      <c r="V50" s="388">
        <f t="shared" si="7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87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February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February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Jan!J77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February</v>
      </c>
      <c r="I57" s="718"/>
      <c r="J57" s="639" t="str">
        <f>Jan!J57</f>
        <v>Year to Date</v>
      </c>
      <c r="K57" s="64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73" t="str">
        <f>H3</f>
        <v>Dues</v>
      </c>
      <c r="F58" s="874"/>
      <c r="G58" s="874"/>
      <c r="H58" s="835">
        <f>H50</f>
        <v>0</v>
      </c>
      <c r="I58" s="835"/>
      <c r="J58" s="829">
        <f>H58+Jan!J58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845" t="str">
        <f>I3</f>
        <v>Other</v>
      </c>
      <c r="F59" s="846"/>
      <c r="G59" s="846"/>
      <c r="H59" s="834">
        <f>I50</f>
        <v>0</v>
      </c>
      <c r="I59" s="834"/>
      <c r="J59" s="828">
        <f>H59+Jan!J59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76" t="str">
        <f>Jan!E60</f>
        <v>Total Income:</v>
      </c>
      <c r="F60" s="877"/>
      <c r="G60" s="878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879" t="str">
        <f>Jan!E61</f>
        <v>EXPENSES</v>
      </c>
      <c r="F61" s="880"/>
      <c r="G61" s="881"/>
      <c r="H61" s="866" t="str">
        <f>C2</f>
        <v>February</v>
      </c>
      <c r="I61" s="867"/>
      <c r="J61" s="832" t="str">
        <f>J57</f>
        <v>Year to Date</v>
      </c>
      <c r="K61" s="833"/>
      <c r="L61" s="70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73" t="str">
        <f>J3</f>
        <v>CUPE Per Capita</v>
      </c>
      <c r="F62" s="874"/>
      <c r="G62" s="874"/>
      <c r="H62" s="835">
        <f>J50</f>
        <v>0</v>
      </c>
      <c r="I62" s="835"/>
      <c r="J62" s="829">
        <f>H62+Jan!J62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814" t="str">
        <f>K3</f>
        <v>Affiliation Fees</v>
      </c>
      <c r="F63" s="815"/>
      <c r="G63" s="815"/>
      <c r="H63" s="816">
        <f>K50</f>
        <v>0</v>
      </c>
      <c r="I63" s="816"/>
      <c r="J63" s="823">
        <f>H63+Jan!J63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814" t="str">
        <f>L3</f>
        <v>Salaries</v>
      </c>
      <c r="F64" s="815"/>
      <c r="G64" s="815"/>
      <c r="H64" s="816">
        <f>L50</f>
        <v>0</v>
      </c>
      <c r="I64" s="816"/>
      <c r="J64" s="823">
        <f>H64+Jan!J64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814" t="str">
        <f>M3</f>
        <v>Operating Expenses</v>
      </c>
      <c r="F65" s="815"/>
      <c r="G65" s="815"/>
      <c r="H65" s="816">
        <f>M50</f>
        <v>0</v>
      </c>
      <c r="I65" s="816"/>
      <c r="J65" s="823">
        <f>H65+Jan!J65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814" t="str">
        <f>N3</f>
        <v>Special Purchases</v>
      </c>
      <c r="F66" s="815"/>
      <c r="G66" s="815"/>
      <c r="H66" s="816">
        <f>N50</f>
        <v>0</v>
      </c>
      <c r="I66" s="816"/>
      <c r="J66" s="823">
        <f>H66+Jan!J66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814" t="str">
        <f>O3</f>
        <v>Executive Expenses</v>
      </c>
      <c r="F67" s="815"/>
      <c r="G67" s="815"/>
      <c r="H67" s="816">
        <f>O50</f>
        <v>0</v>
      </c>
      <c r="I67" s="816"/>
      <c r="J67" s="823">
        <f>H67+Jan!J67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842" t="str">
        <f>P3</f>
        <v>Bargaining Expenses</v>
      </c>
      <c r="F68" s="843"/>
      <c r="G68" s="844"/>
      <c r="H68" s="816">
        <f>P50</f>
        <v>0</v>
      </c>
      <c r="I68" s="816"/>
      <c r="J68" s="823">
        <f>H68+Jan!J68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814" t="str">
        <f>Q3</f>
        <v>Grievances/ Arbitration</v>
      </c>
      <c r="F69" s="815"/>
      <c r="G69" s="815"/>
      <c r="H69" s="816">
        <f>Q50</f>
        <v>0</v>
      </c>
      <c r="I69" s="816"/>
      <c r="J69" s="823">
        <f>H69+Jan!J69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842" t="str">
        <f>R3</f>
        <v>Committee Expenses</v>
      </c>
      <c r="F70" s="843"/>
      <c r="G70" s="844"/>
      <c r="H70" s="812">
        <f>R50</f>
        <v>0</v>
      </c>
      <c r="I70" s="813"/>
      <c r="J70" s="817">
        <f>H70+Jan!J70</f>
        <v>0</v>
      </c>
      <c r="K70" s="818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842" t="str">
        <f>S3</f>
        <v>Conventions/ Conferences</v>
      </c>
      <c r="F71" s="843"/>
      <c r="G71" s="844"/>
      <c r="H71" s="812">
        <f>S50</f>
        <v>0</v>
      </c>
      <c r="I71" s="813"/>
      <c r="J71" s="817">
        <f>H71+Jan!J71</f>
        <v>0</v>
      </c>
      <c r="K71" s="818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842" t="s">
        <v>105</v>
      </c>
      <c r="F72" s="843"/>
      <c r="G72" s="844"/>
      <c r="H72" s="812">
        <f>T50</f>
        <v>0</v>
      </c>
      <c r="I72" s="813"/>
      <c r="J72" s="817">
        <f>H72+Jan!J72</f>
        <v>0</v>
      </c>
      <c r="K72" s="818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842" t="s">
        <v>134</v>
      </c>
      <c r="F73" s="843"/>
      <c r="G73" s="844"/>
      <c r="H73" s="812">
        <f>U50</f>
        <v>0</v>
      </c>
      <c r="I73" s="813"/>
      <c r="J73" s="817">
        <f>H73+Jan!J73</f>
        <v>0</v>
      </c>
      <c r="K73" s="818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845" t="s">
        <v>12</v>
      </c>
      <c r="F74" s="846"/>
      <c r="G74" s="846"/>
      <c r="H74" s="834">
        <f>V50</f>
        <v>0</v>
      </c>
      <c r="I74" s="834"/>
      <c r="J74" s="828">
        <f>H74+Jan!J74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847" t="str">
        <f>Jan!E75</f>
        <v>Total Expenses:</v>
      </c>
      <c r="F75" s="848"/>
      <c r="G75" s="849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851" t="str">
        <f>Jan!E76</f>
        <v>Surplus (Deficit) for the Period:</v>
      </c>
      <c r="F76" s="852"/>
      <c r="G76" s="853"/>
      <c r="H76" s="854">
        <f>H60-H75</f>
        <v>0</v>
      </c>
      <c r="I76" s="855"/>
      <c r="J76" s="859"/>
      <c r="K76" s="860"/>
      <c r="L76" s="85"/>
      <c r="M76" s="80"/>
      <c r="N76" s="310" t="s">
        <v>100</v>
      </c>
      <c r="O76" s="621"/>
      <c r="P76" s="622"/>
      <c r="Q76" s="80"/>
      <c r="R76" s="311" t="s">
        <v>100</v>
      </c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809" t="s">
        <v>116</v>
      </c>
      <c r="F77" s="810"/>
      <c r="G77" s="810"/>
      <c r="H77" s="810"/>
      <c r="I77" s="811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8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8"/>
        <v>0</v>
      </c>
      <c r="L88" s="626"/>
      <c r="M88" s="281"/>
      <c r="N88" s="667" t="s">
        <v>115</v>
      </c>
      <c r="O88" s="668"/>
      <c r="P88" s="669"/>
      <c r="Q88" s="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8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8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8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8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x14ac:dyDescent="0.2">
      <c r="I96" s="89"/>
      <c r="J96" s="85"/>
      <c r="M96" s="85"/>
      <c r="N96" s="85"/>
      <c r="O96" s="85"/>
      <c r="P96" s="85"/>
    </row>
    <row r="97" spans="2:16" x14ac:dyDescent="0.2">
      <c r="I97" s="89"/>
      <c r="J97" s="89"/>
      <c r="M97" s="85"/>
      <c r="N97" s="85"/>
      <c r="O97" s="85"/>
      <c r="P97" s="85"/>
    </row>
    <row r="98" spans="2:16" ht="15.75" x14ac:dyDescent="0.25">
      <c r="I98" s="85"/>
      <c r="J98" s="89"/>
      <c r="M98" s="88"/>
      <c r="N98" s="88"/>
      <c r="O98" s="88"/>
      <c r="P98" s="85"/>
    </row>
    <row r="99" spans="2:16" ht="15.75" x14ac:dyDescent="0.25">
      <c r="I99" s="88"/>
      <c r="J99" s="89"/>
      <c r="M99" s="85"/>
      <c r="N99" s="85"/>
      <c r="O99" s="85"/>
      <c r="P99" s="85"/>
    </row>
    <row r="100" spans="2:16" ht="15.75" x14ac:dyDescent="0.25">
      <c r="I100" s="91"/>
      <c r="J100" s="85"/>
    </row>
    <row r="101" spans="2:16" ht="15.75" x14ac:dyDescent="0.25">
      <c r="I101" s="88"/>
      <c r="J101" s="85"/>
    </row>
    <row r="102" spans="2:16" x14ac:dyDescent="0.2">
      <c r="I102" s="85"/>
      <c r="J102" s="85"/>
    </row>
    <row r="103" spans="2:16" x14ac:dyDescent="0.2">
      <c r="I103" s="89"/>
      <c r="J103" s="85"/>
    </row>
    <row r="104" spans="2:16" x14ac:dyDescent="0.2">
      <c r="I104" s="89"/>
      <c r="J104" s="85"/>
    </row>
    <row r="105" spans="2:16" x14ac:dyDescent="0.2">
      <c r="I105" s="89"/>
      <c r="J105" s="85"/>
    </row>
    <row r="106" spans="2:16" x14ac:dyDescent="0.2">
      <c r="I106" s="89"/>
      <c r="J106" s="85"/>
    </row>
    <row r="107" spans="2:16" x14ac:dyDescent="0.2">
      <c r="I107" s="89"/>
      <c r="J107" s="89"/>
    </row>
    <row r="108" spans="2:16" x14ac:dyDescent="0.2">
      <c r="I108" s="85"/>
      <c r="J108" s="85"/>
    </row>
    <row r="109" spans="2:16" ht="15.75" x14ac:dyDescent="0.25">
      <c r="I109" s="88"/>
    </row>
    <row r="110" spans="2:16" ht="15.75" x14ac:dyDescent="0.25">
      <c r="B110" s="92"/>
      <c r="C110" s="92"/>
      <c r="D110" s="92"/>
      <c r="E110" s="92"/>
      <c r="F110" s="92"/>
      <c r="G110" s="92"/>
      <c r="H110" s="92"/>
      <c r="I110" s="93"/>
    </row>
    <row r="111" spans="2:16" ht="15.75" x14ac:dyDescent="0.25">
      <c r="B111" s="92"/>
      <c r="C111" s="92"/>
      <c r="D111" s="92"/>
      <c r="E111" s="92"/>
      <c r="F111" s="92"/>
      <c r="G111" s="92"/>
      <c r="H111" s="92"/>
      <c r="I111" s="92"/>
    </row>
    <row r="112" spans="2:16" ht="15.75" x14ac:dyDescent="0.25">
      <c r="B112" s="92"/>
      <c r="C112" s="92"/>
      <c r="D112" s="92"/>
      <c r="E112" s="92"/>
      <c r="F112" s="92"/>
      <c r="G112" s="92"/>
      <c r="H112" s="92"/>
      <c r="I112" s="92"/>
    </row>
  </sheetData>
  <sheetProtection password="DA71" sheet="1" scenarios="1" formatCells="0" formatColumns="0" formatRows="0" insertColumns="0" insertRows="0" insertHyperlinks="0" deleteRows="0"/>
  <mergeCells count="243">
    <mergeCell ref="E66:G66"/>
    <mergeCell ref="E59:G59"/>
    <mergeCell ref="A58:D59"/>
    <mergeCell ref="E68:G68"/>
    <mergeCell ref="E64:G64"/>
    <mergeCell ref="E54:F54"/>
    <mergeCell ref="E58:G58"/>
    <mergeCell ref="F51:G51"/>
    <mergeCell ref="E63:G63"/>
    <mergeCell ref="E62:G62"/>
    <mergeCell ref="E60:G60"/>
    <mergeCell ref="E53:I53"/>
    <mergeCell ref="H65:I65"/>
    <mergeCell ref="E67:G67"/>
    <mergeCell ref="E57:G57"/>
    <mergeCell ref="E61:G61"/>
    <mergeCell ref="H62:I62"/>
    <mergeCell ref="A57:D57"/>
    <mergeCell ref="A51:D51"/>
    <mergeCell ref="A1:G1"/>
    <mergeCell ref="A2:B2"/>
    <mergeCell ref="C2:E2"/>
    <mergeCell ref="D13:E13"/>
    <mergeCell ref="F2:G2"/>
    <mergeCell ref="D7:E7"/>
    <mergeCell ref="D8:E8"/>
    <mergeCell ref="A61:D61"/>
    <mergeCell ref="E65:G65"/>
    <mergeCell ref="D4:E4"/>
    <mergeCell ref="D16:E16"/>
    <mergeCell ref="D14:E14"/>
    <mergeCell ref="D15:E15"/>
    <mergeCell ref="D5:E5"/>
    <mergeCell ref="D6:E6"/>
    <mergeCell ref="D12:E12"/>
    <mergeCell ref="D42:E42"/>
    <mergeCell ref="D21:E21"/>
    <mergeCell ref="D22:E22"/>
    <mergeCell ref="D34:E34"/>
    <mergeCell ref="D35:E35"/>
    <mergeCell ref="D36:E36"/>
    <mergeCell ref="D32:E32"/>
    <mergeCell ref="D23:E23"/>
    <mergeCell ref="H1:V1"/>
    <mergeCell ref="J76:K76"/>
    <mergeCell ref="P51:Q51"/>
    <mergeCell ref="O64:P64"/>
    <mergeCell ref="O65:P65"/>
    <mergeCell ref="O66:P66"/>
    <mergeCell ref="O67:P67"/>
    <mergeCell ref="O82:P82"/>
    <mergeCell ref="J65:K65"/>
    <mergeCell ref="S65:T65"/>
    <mergeCell ref="M54:P54"/>
    <mergeCell ref="H66:I66"/>
    <mergeCell ref="H61:I61"/>
    <mergeCell ref="H67:I67"/>
    <mergeCell ref="J60:K60"/>
    <mergeCell ref="H60:I60"/>
    <mergeCell ref="J66:K66"/>
    <mergeCell ref="H68:I68"/>
    <mergeCell ref="H51:I51"/>
    <mergeCell ref="H57:I57"/>
    <mergeCell ref="E56:I56"/>
    <mergeCell ref="O68:P68"/>
    <mergeCell ref="S64:T64"/>
    <mergeCell ref="R56:T56"/>
    <mergeCell ref="S78:T78"/>
    <mergeCell ref="O76:P76"/>
    <mergeCell ref="O69:P69"/>
    <mergeCell ref="O80:P80"/>
    <mergeCell ref="O77:P77"/>
    <mergeCell ref="S79:T79"/>
    <mergeCell ref="S80:T80"/>
    <mergeCell ref="S82:T82"/>
    <mergeCell ref="S70:T70"/>
    <mergeCell ref="R87:T87"/>
    <mergeCell ref="S57:T57"/>
    <mergeCell ref="S77:T77"/>
    <mergeCell ref="S58:T58"/>
    <mergeCell ref="S59:T59"/>
    <mergeCell ref="S60:T60"/>
    <mergeCell ref="S61:T61"/>
    <mergeCell ref="S62:T62"/>
    <mergeCell ref="S69:T69"/>
    <mergeCell ref="S71:T71"/>
    <mergeCell ref="S63:T63"/>
    <mergeCell ref="S81:T81"/>
    <mergeCell ref="S76:T76"/>
    <mergeCell ref="S67:T67"/>
    <mergeCell ref="S68:T68"/>
    <mergeCell ref="S73:T73"/>
    <mergeCell ref="S86:T86"/>
    <mergeCell ref="S83:T83"/>
    <mergeCell ref="S84:T84"/>
    <mergeCell ref="S85:T85"/>
    <mergeCell ref="S66:T66"/>
    <mergeCell ref="S75:T75"/>
    <mergeCell ref="S74:T74"/>
    <mergeCell ref="S72:T72"/>
    <mergeCell ref="E71:G71"/>
    <mergeCell ref="J74:K74"/>
    <mergeCell ref="J70:K70"/>
    <mergeCell ref="E70:G70"/>
    <mergeCell ref="O75:P75"/>
    <mergeCell ref="N88:P88"/>
    <mergeCell ref="O86:P86"/>
    <mergeCell ref="O84:P84"/>
    <mergeCell ref="O85:P85"/>
    <mergeCell ref="O81:P81"/>
    <mergeCell ref="O78:P78"/>
    <mergeCell ref="O79:P79"/>
    <mergeCell ref="O83:P83"/>
    <mergeCell ref="J71:K71"/>
    <mergeCell ref="O74:P74"/>
    <mergeCell ref="H72:I72"/>
    <mergeCell ref="E72:G72"/>
    <mergeCell ref="E73:G73"/>
    <mergeCell ref="E74:G74"/>
    <mergeCell ref="H74:I74"/>
    <mergeCell ref="E75:G75"/>
    <mergeCell ref="J75:K75"/>
    <mergeCell ref="E76:G76"/>
    <mergeCell ref="H76:I76"/>
    <mergeCell ref="A95:E95"/>
    <mergeCell ref="K94:L94"/>
    <mergeCell ref="K95:L95"/>
    <mergeCell ref="I95:J95"/>
    <mergeCell ref="I94:J94"/>
    <mergeCell ref="K91:L91"/>
    <mergeCell ref="K92:L92"/>
    <mergeCell ref="F84:F85"/>
    <mergeCell ref="A94:E94"/>
    <mergeCell ref="I90:J90"/>
    <mergeCell ref="K90:L90"/>
    <mergeCell ref="K93:L93"/>
    <mergeCell ref="A92:E92"/>
    <mergeCell ref="A89:E89"/>
    <mergeCell ref="I93:J93"/>
    <mergeCell ref="I91:J91"/>
    <mergeCell ref="I92:J92"/>
    <mergeCell ref="A93:E93"/>
    <mergeCell ref="A88:E88"/>
    <mergeCell ref="I88:J88"/>
    <mergeCell ref="A90:E90"/>
    <mergeCell ref="H2:I2"/>
    <mergeCell ref="J2:V2"/>
    <mergeCell ref="J64:K64"/>
    <mergeCell ref="H64:I64"/>
    <mergeCell ref="M53:P53"/>
    <mergeCell ref="J51:L51"/>
    <mergeCell ref="O57:P57"/>
    <mergeCell ref="O58:P58"/>
    <mergeCell ref="N51:O51"/>
    <mergeCell ref="J59:K59"/>
    <mergeCell ref="J62:K62"/>
    <mergeCell ref="J63:K63"/>
    <mergeCell ref="O62:P62"/>
    <mergeCell ref="O63:P63"/>
    <mergeCell ref="H63:I63"/>
    <mergeCell ref="H54:I54"/>
    <mergeCell ref="J54:K54"/>
    <mergeCell ref="J61:K61"/>
    <mergeCell ref="J58:K58"/>
    <mergeCell ref="J56:K56"/>
    <mergeCell ref="J57:K57"/>
    <mergeCell ref="H59:I59"/>
    <mergeCell ref="H58:I58"/>
    <mergeCell ref="J53:K53"/>
    <mergeCell ref="D3:E3"/>
    <mergeCell ref="D44:E44"/>
    <mergeCell ref="D46:E46"/>
    <mergeCell ref="D28:E28"/>
    <mergeCell ref="D19:E19"/>
    <mergeCell ref="D20:E20"/>
    <mergeCell ref="D9:E9"/>
    <mergeCell ref="D10:E10"/>
    <mergeCell ref="D11:E11"/>
    <mergeCell ref="D26:E26"/>
    <mergeCell ref="D17:E17"/>
    <mergeCell ref="D18:E18"/>
    <mergeCell ref="D24:E24"/>
    <mergeCell ref="D39:E39"/>
    <mergeCell ref="D40:E40"/>
    <mergeCell ref="D41:E41"/>
    <mergeCell ref="D27:E27"/>
    <mergeCell ref="D29:E29"/>
    <mergeCell ref="D31:E31"/>
    <mergeCell ref="D37:E37"/>
    <mergeCell ref="D38:E38"/>
    <mergeCell ref="D33:E33"/>
    <mergeCell ref="D25:E25"/>
    <mergeCell ref="D30:E30"/>
    <mergeCell ref="J69:K69"/>
    <mergeCell ref="J68:K68"/>
    <mergeCell ref="J67:K67"/>
    <mergeCell ref="N55:P55"/>
    <mergeCell ref="N56:P56"/>
    <mergeCell ref="O61:P61"/>
    <mergeCell ref="O71:P71"/>
    <mergeCell ref="O72:P72"/>
    <mergeCell ref="O73:P73"/>
    <mergeCell ref="O59:P59"/>
    <mergeCell ref="O60:P60"/>
    <mergeCell ref="O70:P70"/>
    <mergeCell ref="D43:E43"/>
    <mergeCell ref="D50:E50"/>
    <mergeCell ref="K89:L89"/>
    <mergeCell ref="G84:G85"/>
    <mergeCell ref="H84:H85"/>
    <mergeCell ref="I84:J85"/>
    <mergeCell ref="K84:L85"/>
    <mergeCell ref="K87:L87"/>
    <mergeCell ref="K88:L88"/>
    <mergeCell ref="H70:I70"/>
    <mergeCell ref="E69:G69"/>
    <mergeCell ref="H69:I69"/>
    <mergeCell ref="D47:E47"/>
    <mergeCell ref="D48:E48"/>
    <mergeCell ref="D49:E49"/>
    <mergeCell ref="D45:E45"/>
    <mergeCell ref="H71:I71"/>
    <mergeCell ref="A83:L83"/>
    <mergeCell ref="A84:E85"/>
    <mergeCell ref="H73:I73"/>
    <mergeCell ref="J73:K73"/>
    <mergeCell ref="J72:K72"/>
    <mergeCell ref="J77:K77"/>
    <mergeCell ref="H75:I75"/>
    <mergeCell ref="E77:I77"/>
    <mergeCell ref="E82:I82"/>
    <mergeCell ref="N87:P87"/>
    <mergeCell ref="E80:I80"/>
    <mergeCell ref="J80:K80"/>
    <mergeCell ref="Q92:Q93"/>
    <mergeCell ref="A86:E86"/>
    <mergeCell ref="I86:J86"/>
    <mergeCell ref="K86:L86"/>
    <mergeCell ref="A87:E87"/>
    <mergeCell ref="A91:E91"/>
    <mergeCell ref="I89:J89"/>
    <mergeCell ref="I87:J87"/>
    <mergeCell ref="N89:Q91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03"/>
  <sheetViews>
    <sheetView showGridLines="0" showZeros="0" topLeftCell="I1" zoomScale="75" zoomScaleNormal="75" workbookViewId="0">
      <pane ySplit="3" topLeftCell="A57" activePane="bottomLeft" state="frozen"/>
      <selection activeCell="L57" sqref="L57:L77"/>
      <selection pane="bottomLeft" activeCell="J68" sqref="J68:K68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60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0" t="s">
        <v>27</v>
      </c>
      <c r="G3" s="54" t="s">
        <v>28</v>
      </c>
      <c r="H3" s="290" t="s">
        <v>11</v>
      </c>
      <c r="I3" s="345" t="s">
        <v>12</v>
      </c>
      <c r="J3" s="34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92">
        <f t="shared" ref="F4:F30" si="0">SUM(H4:I4)</f>
        <v>0</v>
      </c>
      <c r="G4" s="374">
        <f t="shared" ref="G4:G19" si="1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2.5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2.5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 t="shared" si="0"/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0"/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0"/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0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0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0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0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0"/>
        <v>0</v>
      </c>
      <c r="G16" s="374">
        <f>SUM(J16:V16)</f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0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0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0"/>
        <v>0</v>
      </c>
      <c r="G19" s="374">
        <f t="shared" si="1"/>
        <v>0</v>
      </c>
      <c r="H19" s="380"/>
      <c r="I19" s="381"/>
      <c r="J19" s="382"/>
      <c r="K19" s="383"/>
      <c r="L19" s="383"/>
      <c r="M19" s="39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0"/>
        <v>0</v>
      </c>
      <c r="G20" s="374">
        <f t="shared" ref="G20:G30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0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0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0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0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0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0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0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0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0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0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ref="F31:F42" si="3">SUM(H31:I31)</f>
        <v>0</v>
      </c>
      <c r="G31" s="374">
        <f t="shared" ref="G31:G42" si="4">SUM(J31:V31)</f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3"/>
        <v>0</v>
      </c>
      <c r="G32" s="374">
        <f t="shared" si="4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3"/>
        <v>0</v>
      </c>
      <c r="G33" s="374">
        <f t="shared" si="4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3"/>
        <v>0</v>
      </c>
      <c r="G34" s="374">
        <f t="shared" si="4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3"/>
        <v>0</v>
      </c>
      <c r="G35" s="374">
        <f t="shared" si="4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si="3"/>
        <v>0</v>
      </c>
      <c r="G36" s="374">
        <f t="shared" si="4"/>
        <v>0</v>
      </c>
      <c r="H36" s="380"/>
      <c r="I36" s="381"/>
      <c r="J36" s="382"/>
      <c r="K36" s="383"/>
      <c r="L36" s="383"/>
      <c r="M36" s="383"/>
      <c r="N36" s="383"/>
      <c r="O36" s="383"/>
      <c r="P36" s="383"/>
      <c r="Q36" s="383"/>
      <c r="R36" s="383"/>
      <c r="S36" s="383"/>
      <c r="T36" s="384"/>
      <c r="U36" s="384"/>
      <c r="V36" s="381"/>
    </row>
    <row r="37" spans="1:22" ht="23.1" customHeight="1" x14ac:dyDescent="0.4">
      <c r="A37" s="45"/>
      <c r="B37" s="39"/>
      <c r="C37" s="482"/>
      <c r="D37" s="657"/>
      <c r="E37" s="658"/>
      <c r="F37" s="373">
        <f t="shared" si="3"/>
        <v>0</v>
      </c>
      <c r="G37" s="374">
        <f t="shared" si="4"/>
        <v>0</v>
      </c>
      <c r="H37" s="380"/>
      <c r="I37" s="381"/>
      <c r="J37" s="382"/>
      <c r="K37" s="383"/>
      <c r="L37" s="383"/>
      <c r="M37" s="383"/>
      <c r="N37" s="383"/>
      <c r="O37" s="383"/>
      <c r="P37" s="383"/>
      <c r="Q37" s="383"/>
      <c r="R37" s="383"/>
      <c r="S37" s="383"/>
      <c r="T37" s="384"/>
      <c r="U37" s="384"/>
      <c r="V37" s="381"/>
    </row>
    <row r="38" spans="1:22" ht="23.1" customHeight="1" x14ac:dyDescent="0.4">
      <c r="A38" s="45"/>
      <c r="B38" s="39"/>
      <c r="C38" s="482"/>
      <c r="D38" s="657"/>
      <c r="E38" s="658"/>
      <c r="F38" s="373">
        <f t="shared" si="3"/>
        <v>0</v>
      </c>
      <c r="G38" s="374">
        <f t="shared" si="4"/>
        <v>0</v>
      </c>
      <c r="H38" s="380"/>
      <c r="I38" s="381"/>
      <c r="J38" s="382"/>
      <c r="K38" s="383"/>
      <c r="L38" s="383"/>
      <c r="M38" s="383"/>
      <c r="N38" s="383"/>
      <c r="O38" s="383"/>
      <c r="P38" s="383"/>
      <c r="Q38" s="383"/>
      <c r="R38" s="383"/>
      <c r="S38" s="383"/>
      <c r="T38" s="384"/>
      <c r="U38" s="384"/>
      <c r="V38" s="381"/>
    </row>
    <row r="39" spans="1:22" ht="23.1" customHeight="1" x14ac:dyDescent="0.4">
      <c r="A39" s="45"/>
      <c r="B39" s="39"/>
      <c r="C39" s="482"/>
      <c r="D39" s="657"/>
      <c r="E39" s="658"/>
      <c r="F39" s="373">
        <f t="shared" si="3"/>
        <v>0</v>
      </c>
      <c r="G39" s="374">
        <f t="shared" si="4"/>
        <v>0</v>
      </c>
      <c r="H39" s="380"/>
      <c r="I39" s="381"/>
      <c r="J39" s="382"/>
      <c r="K39" s="383"/>
      <c r="L39" s="383"/>
      <c r="M39" s="383"/>
      <c r="N39" s="383"/>
      <c r="O39" s="383"/>
      <c r="P39" s="383"/>
      <c r="Q39" s="383"/>
      <c r="R39" s="383"/>
      <c r="S39" s="383"/>
      <c r="T39" s="384"/>
      <c r="U39" s="384"/>
      <c r="V39" s="381"/>
    </row>
    <row r="40" spans="1:22" ht="23.1" customHeight="1" x14ac:dyDescent="0.4">
      <c r="A40" s="45"/>
      <c r="B40" s="39"/>
      <c r="C40" s="482"/>
      <c r="D40" s="657"/>
      <c r="E40" s="658"/>
      <c r="F40" s="373">
        <f t="shared" si="3"/>
        <v>0</v>
      </c>
      <c r="G40" s="374">
        <f t="shared" si="4"/>
        <v>0</v>
      </c>
      <c r="H40" s="380"/>
      <c r="I40" s="381"/>
      <c r="J40" s="382"/>
      <c r="K40" s="383"/>
      <c r="L40" s="383"/>
      <c r="M40" s="383"/>
      <c r="N40" s="383"/>
      <c r="O40" s="383"/>
      <c r="P40" s="383"/>
      <c r="Q40" s="383"/>
      <c r="R40" s="383"/>
      <c r="S40" s="383"/>
      <c r="T40" s="384"/>
      <c r="U40" s="384"/>
      <c r="V40" s="381"/>
    </row>
    <row r="41" spans="1:22" ht="23.1" customHeight="1" x14ac:dyDescent="0.4">
      <c r="A41" s="45"/>
      <c r="B41" s="39"/>
      <c r="C41" s="482"/>
      <c r="D41" s="657"/>
      <c r="E41" s="658"/>
      <c r="F41" s="373">
        <f t="shared" si="3"/>
        <v>0</v>
      </c>
      <c r="G41" s="374">
        <f t="shared" si="4"/>
        <v>0</v>
      </c>
      <c r="H41" s="380"/>
      <c r="I41" s="381"/>
      <c r="J41" s="382"/>
      <c r="K41" s="383"/>
      <c r="L41" s="383"/>
      <c r="M41" s="383"/>
      <c r="N41" s="383"/>
      <c r="O41" s="383"/>
      <c r="P41" s="383"/>
      <c r="Q41" s="383"/>
      <c r="R41" s="383"/>
      <c r="S41" s="383"/>
      <c r="T41" s="384"/>
      <c r="U41" s="384"/>
      <c r="V41" s="381"/>
    </row>
    <row r="42" spans="1:22" ht="23.1" customHeight="1" x14ac:dyDescent="0.4">
      <c r="A42" s="45"/>
      <c r="B42" s="39"/>
      <c r="C42" s="482"/>
      <c r="D42" s="657"/>
      <c r="E42" s="658"/>
      <c r="F42" s="373">
        <f t="shared" si="3"/>
        <v>0</v>
      </c>
      <c r="G42" s="374">
        <f t="shared" si="4"/>
        <v>0</v>
      </c>
      <c r="H42" s="380"/>
      <c r="I42" s="381"/>
      <c r="J42" s="382"/>
      <c r="K42" s="383"/>
      <c r="L42" s="383"/>
      <c r="M42" s="383"/>
      <c r="N42" s="383"/>
      <c r="O42" s="383"/>
      <c r="P42" s="383"/>
      <c r="Q42" s="383"/>
      <c r="R42" s="383"/>
      <c r="S42" s="383"/>
      <c r="T42" s="384"/>
      <c r="U42" s="384"/>
      <c r="V42" s="381"/>
    </row>
    <row r="43" spans="1:22" ht="23.1" customHeight="1" x14ac:dyDescent="0.4">
      <c r="A43" s="45"/>
      <c r="B43" s="39"/>
      <c r="C43" s="482"/>
      <c r="D43" s="657"/>
      <c r="E43" s="658"/>
      <c r="F43" s="373">
        <f t="shared" ref="F43:F49" si="5">SUM(H43:I43)</f>
        <v>0</v>
      </c>
      <c r="G43" s="374">
        <f t="shared" ref="G43:G49" si="6">SUM(J43:V43)</f>
        <v>0</v>
      </c>
      <c r="H43" s="380"/>
      <c r="I43" s="381"/>
      <c r="J43" s="382"/>
      <c r="K43" s="383"/>
      <c r="L43" s="383"/>
      <c r="M43" s="383"/>
      <c r="N43" s="383"/>
      <c r="O43" s="383"/>
      <c r="P43" s="383"/>
      <c r="Q43" s="383"/>
      <c r="R43" s="383"/>
      <c r="S43" s="383"/>
      <c r="T43" s="384"/>
      <c r="U43" s="384"/>
      <c r="V43" s="381"/>
    </row>
    <row r="44" spans="1:22" ht="23.1" customHeight="1" x14ac:dyDescent="0.4">
      <c r="A44" s="45"/>
      <c r="B44" s="39"/>
      <c r="C44" s="482"/>
      <c r="D44" s="657"/>
      <c r="E44" s="658"/>
      <c r="F44" s="373">
        <f t="shared" si="5"/>
        <v>0</v>
      </c>
      <c r="G44" s="374">
        <f t="shared" si="6"/>
        <v>0</v>
      </c>
      <c r="H44" s="380"/>
      <c r="I44" s="381"/>
      <c r="J44" s="382"/>
      <c r="K44" s="383"/>
      <c r="L44" s="383"/>
      <c r="M44" s="383"/>
      <c r="N44" s="383"/>
      <c r="O44" s="383"/>
      <c r="P44" s="383"/>
      <c r="Q44" s="383"/>
      <c r="R44" s="383"/>
      <c r="S44" s="383"/>
      <c r="T44" s="384"/>
      <c r="U44" s="384"/>
      <c r="V44" s="381"/>
    </row>
    <row r="45" spans="1:22" ht="23.1" customHeight="1" x14ac:dyDescent="0.4">
      <c r="A45" s="45"/>
      <c r="B45" s="39"/>
      <c r="C45" s="482"/>
      <c r="D45" s="657"/>
      <c r="E45" s="658"/>
      <c r="F45" s="373">
        <f t="shared" si="5"/>
        <v>0</v>
      </c>
      <c r="G45" s="374">
        <f t="shared" si="6"/>
        <v>0</v>
      </c>
      <c r="H45" s="380"/>
      <c r="I45" s="381"/>
      <c r="J45" s="382"/>
      <c r="K45" s="383"/>
      <c r="L45" s="383"/>
      <c r="M45" s="383"/>
      <c r="N45" s="383"/>
      <c r="O45" s="383"/>
      <c r="P45" s="383"/>
      <c r="Q45" s="383"/>
      <c r="R45" s="383"/>
      <c r="S45" s="383"/>
      <c r="T45" s="384"/>
      <c r="U45" s="384"/>
      <c r="V45" s="381"/>
    </row>
    <row r="46" spans="1:22" ht="23.1" customHeight="1" x14ac:dyDescent="0.4">
      <c r="A46" s="45"/>
      <c r="B46" s="39"/>
      <c r="C46" s="482"/>
      <c r="D46" s="657"/>
      <c r="E46" s="658"/>
      <c r="F46" s="373">
        <f t="shared" si="5"/>
        <v>0</v>
      </c>
      <c r="G46" s="374">
        <f t="shared" si="6"/>
        <v>0</v>
      </c>
      <c r="H46" s="380"/>
      <c r="I46" s="381"/>
      <c r="J46" s="382"/>
      <c r="K46" s="383"/>
      <c r="L46" s="383"/>
      <c r="M46" s="383"/>
      <c r="N46" s="383"/>
      <c r="O46" s="383"/>
      <c r="P46" s="383"/>
      <c r="Q46" s="383"/>
      <c r="R46" s="383"/>
      <c r="S46" s="383"/>
      <c r="T46" s="384"/>
      <c r="U46" s="384"/>
      <c r="V46" s="381"/>
    </row>
    <row r="47" spans="1:22" ht="23.1" customHeight="1" x14ac:dyDescent="0.4">
      <c r="A47" s="45"/>
      <c r="B47" s="39"/>
      <c r="C47" s="482"/>
      <c r="D47" s="657"/>
      <c r="E47" s="658"/>
      <c r="F47" s="373">
        <f t="shared" si="5"/>
        <v>0</v>
      </c>
      <c r="G47" s="374">
        <f t="shared" si="6"/>
        <v>0</v>
      </c>
      <c r="H47" s="380"/>
      <c r="I47" s="381"/>
      <c r="J47" s="382"/>
      <c r="K47" s="383"/>
      <c r="L47" s="383"/>
      <c r="M47" s="383"/>
      <c r="N47" s="383"/>
      <c r="O47" s="383"/>
      <c r="P47" s="383"/>
      <c r="Q47" s="383"/>
      <c r="R47" s="383"/>
      <c r="S47" s="383"/>
      <c r="T47" s="384"/>
      <c r="U47" s="384"/>
      <c r="V47" s="381"/>
    </row>
    <row r="48" spans="1:22" ht="23.1" customHeight="1" x14ac:dyDescent="0.4">
      <c r="A48" s="45"/>
      <c r="B48" s="39"/>
      <c r="C48" s="482"/>
      <c r="D48" s="657"/>
      <c r="E48" s="658"/>
      <c r="F48" s="373">
        <f t="shared" si="5"/>
        <v>0</v>
      </c>
      <c r="G48" s="374">
        <f t="shared" si="6"/>
        <v>0</v>
      </c>
      <c r="H48" s="380"/>
      <c r="I48" s="381"/>
      <c r="J48" s="382"/>
      <c r="K48" s="383"/>
      <c r="L48" s="383"/>
      <c r="M48" s="383"/>
      <c r="N48" s="383"/>
      <c r="O48" s="383"/>
      <c r="P48" s="383"/>
      <c r="Q48" s="383"/>
      <c r="R48" s="383"/>
      <c r="S48" s="383"/>
      <c r="T48" s="384"/>
      <c r="U48" s="384"/>
      <c r="V48" s="381"/>
    </row>
    <row r="49" spans="1:22" ht="23.1" customHeight="1" thickBot="1" x14ac:dyDescent="0.45">
      <c r="A49" s="45"/>
      <c r="B49" s="39"/>
      <c r="C49" s="482"/>
      <c r="D49" s="657"/>
      <c r="E49" s="658"/>
      <c r="F49" s="373">
        <f t="shared" si="5"/>
        <v>0</v>
      </c>
      <c r="G49" s="374">
        <f t="shared" si="6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7">SUM(F4:F49)</f>
        <v>0</v>
      </c>
      <c r="G50" s="386">
        <f t="shared" si="7"/>
        <v>0</v>
      </c>
      <c r="H50" s="386">
        <f t="shared" si="7"/>
        <v>0</v>
      </c>
      <c r="I50" s="386">
        <f t="shared" si="7"/>
        <v>0</v>
      </c>
      <c r="J50" s="386">
        <f t="shared" si="7"/>
        <v>0</v>
      </c>
      <c r="K50" s="386">
        <f t="shared" si="7"/>
        <v>0</v>
      </c>
      <c r="L50" s="386">
        <f t="shared" si="7"/>
        <v>0</v>
      </c>
      <c r="M50" s="386">
        <f t="shared" si="7"/>
        <v>0</v>
      </c>
      <c r="N50" s="386">
        <f t="shared" si="7"/>
        <v>0</v>
      </c>
      <c r="O50" s="386">
        <f t="shared" si="7"/>
        <v>0</v>
      </c>
      <c r="P50" s="386">
        <f t="shared" si="7"/>
        <v>0</v>
      </c>
      <c r="Q50" s="386">
        <f t="shared" si="7"/>
        <v>0</v>
      </c>
      <c r="R50" s="387">
        <f t="shared" si="7"/>
        <v>0</v>
      </c>
      <c r="S50" s="387">
        <f t="shared" si="7"/>
        <v>0</v>
      </c>
      <c r="T50" s="387">
        <f t="shared" si="7"/>
        <v>0</v>
      </c>
      <c r="U50" s="387">
        <f t="shared" si="7"/>
        <v>0</v>
      </c>
      <c r="V50" s="388">
        <f t="shared" si="7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87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March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March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Feb!J77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March</v>
      </c>
      <c r="I57" s="718"/>
      <c r="J57" s="639" t="str">
        <f>Jan!J57</f>
        <v>Year to Date</v>
      </c>
      <c r="K57" s="89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73" t="str">
        <f>H3</f>
        <v>Dues</v>
      </c>
      <c r="F58" s="874"/>
      <c r="G58" s="874"/>
      <c r="H58" s="835">
        <f>H50</f>
        <v>0</v>
      </c>
      <c r="I58" s="835"/>
      <c r="J58" s="829">
        <f>H58+Feb!J58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845" t="str">
        <f>I3</f>
        <v>Other</v>
      </c>
      <c r="F59" s="846"/>
      <c r="G59" s="846"/>
      <c r="H59" s="834">
        <f>I50</f>
        <v>0</v>
      </c>
      <c r="I59" s="834"/>
      <c r="J59" s="828">
        <f>H59+Feb!J59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76" t="str">
        <f>Jan!E60</f>
        <v>Total Income:</v>
      </c>
      <c r="F60" s="877"/>
      <c r="G60" s="878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879" t="str">
        <f>Jan!E61</f>
        <v>EXPENSES</v>
      </c>
      <c r="F61" s="880"/>
      <c r="G61" s="881"/>
      <c r="H61" s="866" t="str">
        <f>C2</f>
        <v>March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73" t="str">
        <f>J3</f>
        <v>CUPE Per Capita</v>
      </c>
      <c r="F62" s="874"/>
      <c r="G62" s="874"/>
      <c r="H62" s="891">
        <f>J50</f>
        <v>0</v>
      </c>
      <c r="I62" s="892"/>
      <c r="J62" s="888">
        <f>H62+Feb!J62</f>
        <v>0</v>
      </c>
      <c r="K62" s="88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814" t="str">
        <f>K3</f>
        <v>Affiliation Fees</v>
      </c>
      <c r="F63" s="815"/>
      <c r="G63" s="815"/>
      <c r="H63" s="812">
        <f>K50</f>
        <v>0</v>
      </c>
      <c r="I63" s="813"/>
      <c r="J63" s="817">
        <f>H63+Feb!J63</f>
        <v>0</v>
      </c>
      <c r="K63" s="818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814" t="str">
        <f>L3</f>
        <v>Salaries</v>
      </c>
      <c r="F64" s="815"/>
      <c r="G64" s="815"/>
      <c r="H64" s="812">
        <f>L50</f>
        <v>0</v>
      </c>
      <c r="I64" s="813"/>
      <c r="J64" s="817">
        <f>H64+Feb!J64</f>
        <v>0</v>
      </c>
      <c r="K64" s="818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814" t="str">
        <f>M3</f>
        <v>Operating Expenses</v>
      </c>
      <c r="F65" s="815"/>
      <c r="G65" s="815"/>
      <c r="H65" s="812">
        <f>M50</f>
        <v>0</v>
      </c>
      <c r="I65" s="813"/>
      <c r="J65" s="817">
        <f>H65+Feb!J65</f>
        <v>0</v>
      </c>
      <c r="K65" s="818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814" t="str">
        <f>N3</f>
        <v>Special Purchases</v>
      </c>
      <c r="F66" s="815"/>
      <c r="G66" s="815"/>
      <c r="H66" s="812">
        <f>N50</f>
        <v>0</v>
      </c>
      <c r="I66" s="813"/>
      <c r="J66" s="817">
        <f>H66+Feb!J66</f>
        <v>0</v>
      </c>
      <c r="K66" s="818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814" t="str">
        <f>O3</f>
        <v>Executive Expenses</v>
      </c>
      <c r="F67" s="815"/>
      <c r="G67" s="815"/>
      <c r="H67" s="812">
        <f>O50</f>
        <v>0</v>
      </c>
      <c r="I67" s="813"/>
      <c r="J67" s="817">
        <f>H67+Feb!J67</f>
        <v>0</v>
      </c>
      <c r="K67" s="818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842" t="str">
        <f>P3</f>
        <v>Bargaining Expenses</v>
      </c>
      <c r="F68" s="843"/>
      <c r="G68" s="844"/>
      <c r="H68" s="812">
        <f>P50</f>
        <v>0</v>
      </c>
      <c r="I68" s="813"/>
      <c r="J68" s="817">
        <f>H68+Feb!J68</f>
        <v>0</v>
      </c>
      <c r="K68" s="818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814" t="str">
        <f>Q3</f>
        <v>Grievances/ Arbitration</v>
      </c>
      <c r="F69" s="815"/>
      <c r="G69" s="815"/>
      <c r="H69" s="812">
        <f>Q50</f>
        <v>0</v>
      </c>
      <c r="I69" s="813"/>
      <c r="J69" s="817">
        <f>H69+Feb!J69</f>
        <v>0</v>
      </c>
      <c r="K69" s="818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842" t="str">
        <f>R3</f>
        <v>Committee Expenses</v>
      </c>
      <c r="F70" s="843"/>
      <c r="G70" s="844"/>
      <c r="H70" s="812">
        <f>R50</f>
        <v>0</v>
      </c>
      <c r="I70" s="813"/>
      <c r="J70" s="817">
        <f>H70+Feb!J70</f>
        <v>0</v>
      </c>
      <c r="K70" s="818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842" t="str">
        <f>S3</f>
        <v>Conventions/ Conferences</v>
      </c>
      <c r="F71" s="843"/>
      <c r="G71" s="844"/>
      <c r="H71" s="812">
        <f>S50</f>
        <v>0</v>
      </c>
      <c r="I71" s="813"/>
      <c r="J71" s="817">
        <f>H71+Feb!J71</f>
        <v>0</v>
      </c>
      <c r="K71" s="818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842" t="s">
        <v>105</v>
      </c>
      <c r="F72" s="843"/>
      <c r="G72" s="844"/>
      <c r="H72" s="812">
        <f>T50</f>
        <v>0</v>
      </c>
      <c r="I72" s="813"/>
      <c r="J72" s="817">
        <f>H72+Feb!J72</f>
        <v>0</v>
      </c>
      <c r="K72" s="818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842" t="s">
        <v>134</v>
      </c>
      <c r="F73" s="843"/>
      <c r="G73" s="844"/>
      <c r="H73" s="812">
        <f>U50</f>
        <v>0</v>
      </c>
      <c r="I73" s="813"/>
      <c r="J73" s="817">
        <f>H73+Feb!J73</f>
        <v>0</v>
      </c>
      <c r="K73" s="818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845" t="s">
        <v>12</v>
      </c>
      <c r="F74" s="846"/>
      <c r="G74" s="846"/>
      <c r="H74" s="884">
        <f>V50</f>
        <v>0</v>
      </c>
      <c r="I74" s="885"/>
      <c r="J74" s="882">
        <f>H74+Feb!J74</f>
        <v>0</v>
      </c>
      <c r="K74" s="883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847" t="str">
        <f>Jan!E75</f>
        <v>Total Expenses:</v>
      </c>
      <c r="F75" s="848"/>
      <c r="G75" s="849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851" t="str">
        <f>Jan!E76</f>
        <v>Surplus (Deficit) for the Period:</v>
      </c>
      <c r="F76" s="852"/>
      <c r="G76" s="853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809" t="s">
        <v>116</v>
      </c>
      <c r="F77" s="810"/>
      <c r="G77" s="810"/>
      <c r="H77" s="810"/>
      <c r="I77" s="811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565"/>
      <c r="K78" s="566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8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8"/>
        <v>0</v>
      </c>
      <c r="L88" s="626"/>
      <c r="M88" s="281"/>
      <c r="N88" s="667" t="s">
        <v>115</v>
      </c>
      <c r="O88" s="668"/>
      <c r="P88" s="669"/>
      <c r="Q88" s="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8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8"/>
        <v>0</v>
      </c>
      <c r="L90" s="626"/>
      <c r="M90" s="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8"/>
        <v>0</v>
      </c>
      <c r="L91" s="626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8"/>
        <v>0</v>
      </c>
      <c r="L92" s="626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N93" s="334" t="s">
        <v>117</v>
      </c>
      <c r="O93" s="335"/>
      <c r="P93" s="336"/>
      <c r="Q93" s="618"/>
    </row>
    <row r="94" spans="1:21" x14ac:dyDescent="0.2">
      <c r="I94" s="89"/>
      <c r="J94" s="85"/>
    </row>
    <row r="95" spans="1:21" x14ac:dyDescent="0.2">
      <c r="I95" s="89"/>
      <c r="J95" s="85"/>
    </row>
    <row r="96" spans="1:21" x14ac:dyDescent="0.2">
      <c r="I96" s="89"/>
      <c r="J96" s="85"/>
    </row>
    <row r="97" spans="2:10" x14ac:dyDescent="0.2">
      <c r="I97" s="89"/>
      <c r="J97" s="85"/>
    </row>
    <row r="98" spans="2:10" x14ac:dyDescent="0.2">
      <c r="I98" s="89"/>
      <c r="J98" s="89"/>
    </row>
    <row r="99" spans="2:10" x14ac:dyDescent="0.2">
      <c r="I99" s="85"/>
      <c r="J99" s="85"/>
    </row>
    <row r="100" spans="2:10" ht="15.75" x14ac:dyDescent="0.25">
      <c r="I100" s="88"/>
    </row>
    <row r="101" spans="2:10" ht="15.75" x14ac:dyDescent="0.25">
      <c r="B101" s="92"/>
      <c r="C101" s="92"/>
      <c r="D101" s="92"/>
      <c r="E101" s="92"/>
      <c r="F101" s="92"/>
      <c r="G101" s="92"/>
      <c r="H101" s="92"/>
      <c r="I101" s="93"/>
    </row>
    <row r="102" spans="2:10" ht="15.75" x14ac:dyDescent="0.25">
      <c r="B102" s="92"/>
      <c r="C102" s="92"/>
      <c r="D102" s="92"/>
      <c r="E102" s="92"/>
      <c r="F102" s="92"/>
      <c r="G102" s="92"/>
      <c r="H102" s="92"/>
      <c r="I102" s="92"/>
    </row>
    <row r="103" spans="2:10" ht="15.75" x14ac:dyDescent="0.25">
      <c r="B103" s="92"/>
      <c r="C103" s="92"/>
      <c r="D103" s="92"/>
      <c r="E103" s="92"/>
      <c r="F103" s="92"/>
      <c r="G103" s="92"/>
      <c r="H103" s="92"/>
      <c r="I103" s="92"/>
    </row>
  </sheetData>
  <sheetProtection password="DA71" sheet="1" scenarios="1" formatCells="0" formatColumns="0" formatRows="0" insertColumns="0" insertRows="0" insertHyperlinks="0" deleteRows="0"/>
  <mergeCells count="237">
    <mergeCell ref="D36:E36"/>
    <mergeCell ref="D28:E28"/>
    <mergeCell ref="D20:E20"/>
    <mergeCell ref="D21:E21"/>
    <mergeCell ref="D31:E31"/>
    <mergeCell ref="D32:E32"/>
    <mergeCell ref="D33:E33"/>
    <mergeCell ref="D34:E34"/>
    <mergeCell ref="D25:E25"/>
    <mergeCell ref="D26:E26"/>
    <mergeCell ref="D22:E22"/>
    <mergeCell ref="D30:E30"/>
    <mergeCell ref="D29:E29"/>
    <mergeCell ref="D5:E5"/>
    <mergeCell ref="D12:E12"/>
    <mergeCell ref="D17:E17"/>
    <mergeCell ref="D6:E6"/>
    <mergeCell ref="D7:E7"/>
    <mergeCell ref="D8:E8"/>
    <mergeCell ref="D9:E9"/>
    <mergeCell ref="D16:E16"/>
    <mergeCell ref="D13:E13"/>
    <mergeCell ref="D10:E10"/>
    <mergeCell ref="D11:E11"/>
    <mergeCell ref="D14:E14"/>
    <mergeCell ref="D15:E15"/>
    <mergeCell ref="A1:G1"/>
    <mergeCell ref="H1:V1"/>
    <mergeCell ref="A2:B2"/>
    <mergeCell ref="D4:E4"/>
    <mergeCell ref="J2:V2"/>
    <mergeCell ref="H2:I2"/>
    <mergeCell ref="F2:G2"/>
    <mergeCell ref="C2:E2"/>
    <mergeCell ref="D3:E3"/>
    <mergeCell ref="E63:G63"/>
    <mergeCell ref="H64:I64"/>
    <mergeCell ref="E64:G64"/>
    <mergeCell ref="H60:I60"/>
    <mergeCell ref="H61:I61"/>
    <mergeCell ref="H62:I62"/>
    <mergeCell ref="H57:I57"/>
    <mergeCell ref="H54:I54"/>
    <mergeCell ref="E56:I56"/>
    <mergeCell ref="E61:G61"/>
    <mergeCell ref="E59:G59"/>
    <mergeCell ref="E60:G60"/>
    <mergeCell ref="D38:E38"/>
    <mergeCell ref="D39:E39"/>
    <mergeCell ref="D48:E48"/>
    <mergeCell ref="E54:F54"/>
    <mergeCell ref="E58:G58"/>
    <mergeCell ref="A61:D61"/>
    <mergeCell ref="A51:D51"/>
    <mergeCell ref="D49:E49"/>
    <mergeCell ref="D40:E40"/>
    <mergeCell ref="D41:E41"/>
    <mergeCell ref="D42:E42"/>
    <mergeCell ref="D47:E47"/>
    <mergeCell ref="D45:E45"/>
    <mergeCell ref="D50:E50"/>
    <mergeCell ref="E53:I53"/>
    <mergeCell ref="F51:G51"/>
    <mergeCell ref="H59:I59"/>
    <mergeCell ref="S65:T65"/>
    <mergeCell ref="S64:T64"/>
    <mergeCell ref="S58:T58"/>
    <mergeCell ref="S59:T59"/>
    <mergeCell ref="S60:T60"/>
    <mergeCell ref="S61:T61"/>
    <mergeCell ref="S62:T62"/>
    <mergeCell ref="S63:T63"/>
    <mergeCell ref="R56:T56"/>
    <mergeCell ref="S57:T57"/>
    <mergeCell ref="S67:T67"/>
    <mergeCell ref="S68:T68"/>
    <mergeCell ref="O78:P78"/>
    <mergeCell ref="O68:P68"/>
    <mergeCell ref="S66:T66"/>
    <mergeCell ref="S76:T76"/>
    <mergeCell ref="S78:T78"/>
    <mergeCell ref="O69:P69"/>
    <mergeCell ref="S77:T77"/>
    <mergeCell ref="O76:P76"/>
    <mergeCell ref="O70:P70"/>
    <mergeCell ref="S70:T70"/>
    <mergeCell ref="O66:P66"/>
    <mergeCell ref="O67:P67"/>
    <mergeCell ref="S69:T69"/>
    <mergeCell ref="S73:T73"/>
    <mergeCell ref="S72:T72"/>
    <mergeCell ref="O74:P74"/>
    <mergeCell ref="S74:T74"/>
    <mergeCell ref="S71:T71"/>
    <mergeCell ref="O73:P73"/>
    <mergeCell ref="O71:P71"/>
    <mergeCell ref="O72:P72"/>
    <mergeCell ref="N89:Q91"/>
    <mergeCell ref="S79:T79"/>
    <mergeCell ref="S80:T80"/>
    <mergeCell ref="S75:T75"/>
    <mergeCell ref="N88:P88"/>
    <mergeCell ref="O80:P80"/>
    <mergeCell ref="O85:P85"/>
    <mergeCell ref="O82:P82"/>
    <mergeCell ref="O83:P83"/>
    <mergeCell ref="R87:T87"/>
    <mergeCell ref="N87:P87"/>
    <mergeCell ref="S81:T81"/>
    <mergeCell ref="S82:T82"/>
    <mergeCell ref="O79:P79"/>
    <mergeCell ref="O81:P81"/>
    <mergeCell ref="O77:P77"/>
    <mergeCell ref="O75:P75"/>
    <mergeCell ref="E65:G65"/>
    <mergeCell ref="Q92:Q93"/>
    <mergeCell ref="A88:E88"/>
    <mergeCell ref="S84:T84"/>
    <mergeCell ref="S85:T85"/>
    <mergeCell ref="S86:T86"/>
    <mergeCell ref="O86:P86"/>
    <mergeCell ref="O84:P84"/>
    <mergeCell ref="I88:J88"/>
    <mergeCell ref="H84:H85"/>
    <mergeCell ref="J73:K73"/>
    <mergeCell ref="J72:K72"/>
    <mergeCell ref="E66:G66"/>
    <mergeCell ref="H66:I66"/>
    <mergeCell ref="J66:K66"/>
    <mergeCell ref="J70:K70"/>
    <mergeCell ref="J71:K71"/>
    <mergeCell ref="H70:I70"/>
    <mergeCell ref="H67:I67"/>
    <mergeCell ref="J67:K67"/>
    <mergeCell ref="J76:K76"/>
    <mergeCell ref="H71:I71"/>
    <mergeCell ref="S83:T83"/>
    <mergeCell ref="J65:K65"/>
    <mergeCell ref="D19:E19"/>
    <mergeCell ref="D18:E18"/>
    <mergeCell ref="D23:E23"/>
    <mergeCell ref="D24:E24"/>
    <mergeCell ref="D27:E27"/>
    <mergeCell ref="O61:P61"/>
    <mergeCell ref="O62:P62"/>
    <mergeCell ref="O63:P63"/>
    <mergeCell ref="O64:P64"/>
    <mergeCell ref="M53:P53"/>
    <mergeCell ref="M54:P54"/>
    <mergeCell ref="J56:K56"/>
    <mergeCell ref="J53:K53"/>
    <mergeCell ref="N56:P56"/>
    <mergeCell ref="O57:P57"/>
    <mergeCell ref="N55:P55"/>
    <mergeCell ref="J57:K57"/>
    <mergeCell ref="O60:P60"/>
    <mergeCell ref="H63:I63"/>
    <mergeCell ref="D46:E46"/>
    <mergeCell ref="D44:E44"/>
    <mergeCell ref="D35:E35"/>
    <mergeCell ref="H51:I51"/>
    <mergeCell ref="D43:E43"/>
    <mergeCell ref="O65:P65"/>
    <mergeCell ref="J63:K63"/>
    <mergeCell ref="J64:K64"/>
    <mergeCell ref="J54:K54"/>
    <mergeCell ref="J58:K58"/>
    <mergeCell ref="J59:K59"/>
    <mergeCell ref="J62:K62"/>
    <mergeCell ref="J61:K61"/>
    <mergeCell ref="P51:Q51"/>
    <mergeCell ref="O58:P58"/>
    <mergeCell ref="O59:P59"/>
    <mergeCell ref="N51:O51"/>
    <mergeCell ref="J60:K60"/>
    <mergeCell ref="J51:L51"/>
    <mergeCell ref="E67:G67"/>
    <mergeCell ref="E57:G57"/>
    <mergeCell ref="H58:I58"/>
    <mergeCell ref="A57:D57"/>
    <mergeCell ref="E62:G62"/>
    <mergeCell ref="J80:K80"/>
    <mergeCell ref="H69:I69"/>
    <mergeCell ref="J68:K68"/>
    <mergeCell ref="J74:K74"/>
    <mergeCell ref="J75:K75"/>
    <mergeCell ref="E72:G72"/>
    <mergeCell ref="H68:I68"/>
    <mergeCell ref="J69:K69"/>
    <mergeCell ref="H74:I74"/>
    <mergeCell ref="H65:I65"/>
    <mergeCell ref="E74:G74"/>
    <mergeCell ref="H76:I76"/>
    <mergeCell ref="H75:I75"/>
    <mergeCell ref="E70:G70"/>
    <mergeCell ref="E76:G76"/>
    <mergeCell ref="E75:G75"/>
    <mergeCell ref="E73:G73"/>
    <mergeCell ref="H72:I72"/>
    <mergeCell ref="E71:G71"/>
    <mergeCell ref="D37:E37"/>
    <mergeCell ref="A87:E87"/>
    <mergeCell ref="I87:J87"/>
    <mergeCell ref="A91:E91"/>
    <mergeCell ref="K87:L87"/>
    <mergeCell ref="E68:G68"/>
    <mergeCell ref="K88:L88"/>
    <mergeCell ref="I89:J89"/>
    <mergeCell ref="H73:I73"/>
    <mergeCell ref="J77:K77"/>
    <mergeCell ref="E82:I82"/>
    <mergeCell ref="A83:L83"/>
    <mergeCell ref="A84:E85"/>
    <mergeCell ref="F84:F85"/>
    <mergeCell ref="G84:G85"/>
    <mergeCell ref="K84:L85"/>
    <mergeCell ref="I84:J85"/>
    <mergeCell ref="E77:I77"/>
    <mergeCell ref="A86:E86"/>
    <mergeCell ref="I86:J86"/>
    <mergeCell ref="K86:L86"/>
    <mergeCell ref="E69:G69"/>
    <mergeCell ref="E80:I80"/>
    <mergeCell ref="A58:D59"/>
    <mergeCell ref="A93:E93"/>
    <mergeCell ref="I93:J93"/>
    <mergeCell ref="K93:L93"/>
    <mergeCell ref="K89:L89"/>
    <mergeCell ref="I90:J90"/>
    <mergeCell ref="K90:L90"/>
    <mergeCell ref="I91:J91"/>
    <mergeCell ref="K91:L91"/>
    <mergeCell ref="A89:E89"/>
    <mergeCell ref="A90:E90"/>
    <mergeCell ref="A92:E92"/>
    <mergeCell ref="I92:J92"/>
    <mergeCell ref="K92:L92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05"/>
  <sheetViews>
    <sheetView showGridLines="0" showZeros="0" tabSelected="1" zoomScale="75" zoomScaleNormal="75" workbookViewId="0">
      <pane ySplit="3" topLeftCell="A76" activePane="bottomLeft" state="frozen"/>
      <selection activeCell="L57" sqref="L57:L77"/>
      <selection pane="bottomLeft" activeCell="G86" sqref="G86:G92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61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3.1" customHeight="1" x14ac:dyDescent="0.4">
      <c r="A4" s="44"/>
      <c r="B4" s="38"/>
      <c r="C4" s="483"/>
      <c r="D4" s="710"/>
      <c r="E4" s="711"/>
      <c r="F4" s="373">
        <f>SUM(H4:I4)</f>
        <v>0</v>
      </c>
      <c r="G4" s="374">
        <f t="shared" ref="G4:G19" si="0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3.1" customHeight="1" x14ac:dyDescent="0.4">
      <c r="A5" s="45"/>
      <c r="B5" s="39"/>
      <c r="C5" s="482"/>
      <c r="D5" s="685"/>
      <c r="E5" s="686"/>
      <c r="F5" s="373">
        <f>SUM(H5:I5)</f>
        <v>0</v>
      </c>
      <c r="G5" s="374">
        <f t="shared" si="0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>SUM(H6:I6)</f>
        <v>0</v>
      </c>
      <c r="G6" s="374">
        <f t="shared" si="0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0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>SUM(H8:I8)</f>
        <v>0</v>
      </c>
      <c r="G8" s="374">
        <f t="shared" si="0"/>
        <v>0</v>
      </c>
      <c r="H8" s="380"/>
      <c r="I8" s="381"/>
      <c r="J8" s="382"/>
      <c r="K8" s="383" t="s">
        <v>122</v>
      </c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ref="F9:F35" si="1">SUM(H9:I9)</f>
        <v>0</v>
      </c>
      <c r="G9" s="374">
        <f t="shared" si="0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 t="shared" si="1"/>
        <v>0</v>
      </c>
      <c r="G10" s="374">
        <f t="shared" si="0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si="1"/>
        <v>0</v>
      </c>
      <c r="G11" s="374">
        <f t="shared" si="0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1"/>
        <v>0</v>
      </c>
      <c r="G12" s="374">
        <f t="shared" si="0"/>
        <v>0</v>
      </c>
      <c r="H12" s="380"/>
      <c r="I12" s="381"/>
      <c r="J12" s="382"/>
      <c r="K12" s="383"/>
      <c r="L12" s="383"/>
      <c r="M12" s="383"/>
      <c r="N12" s="383"/>
      <c r="O12" s="383" t="s">
        <v>122</v>
      </c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1"/>
        <v>0</v>
      </c>
      <c r="G13" s="374">
        <f t="shared" si="0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1"/>
        <v>0</v>
      </c>
      <c r="G14" s="374">
        <f t="shared" si="0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1"/>
        <v>0</v>
      </c>
      <c r="G15" s="374">
        <f t="shared" si="0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 t="s">
        <v>122</v>
      </c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1"/>
        <v>0</v>
      </c>
      <c r="G16" s="374">
        <f t="shared" si="0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1"/>
        <v>0</v>
      </c>
      <c r="G17" s="374">
        <f>SUM(J17:V17)</f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1"/>
        <v>0</v>
      </c>
      <c r="G18" s="374">
        <f t="shared" si="0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 t="s">
        <v>122</v>
      </c>
    </row>
    <row r="19" spans="1:22" ht="23.1" customHeight="1" x14ac:dyDescent="0.4">
      <c r="A19" s="45"/>
      <c r="B19" s="39"/>
      <c r="C19" s="482"/>
      <c r="D19" s="687"/>
      <c r="E19" s="688"/>
      <c r="F19" s="373">
        <f t="shared" si="1"/>
        <v>0</v>
      </c>
      <c r="G19" s="374">
        <f t="shared" si="0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1"/>
        <v>0</v>
      </c>
      <c r="G20" s="374">
        <f t="shared" ref="G20:G35" si="2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1"/>
        <v>0</v>
      </c>
      <c r="G21" s="374">
        <f t="shared" si="2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1"/>
        <v>0</v>
      </c>
      <c r="G22" s="374">
        <f t="shared" si="2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1"/>
        <v>0</v>
      </c>
      <c r="G23" s="374">
        <f t="shared" si="2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1"/>
        <v>0</v>
      </c>
      <c r="G24" s="374">
        <f t="shared" si="2"/>
        <v>0</v>
      </c>
      <c r="H24" s="380"/>
      <c r="I24" s="381"/>
      <c r="J24" s="382"/>
      <c r="K24" s="383"/>
      <c r="L24" s="383"/>
      <c r="M24" s="383"/>
      <c r="N24" s="383" t="s">
        <v>122</v>
      </c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1"/>
        <v>0</v>
      </c>
      <c r="G25" s="374">
        <f t="shared" si="2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1"/>
        <v>0</v>
      </c>
      <c r="G26" s="374">
        <f t="shared" si="2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1"/>
        <v>0</v>
      </c>
      <c r="G27" s="374">
        <f t="shared" si="2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1"/>
        <v>0</v>
      </c>
      <c r="G28" s="374">
        <f t="shared" si="2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1"/>
        <v>0</v>
      </c>
      <c r="G29" s="374">
        <f t="shared" si="2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1"/>
        <v>0</v>
      </c>
      <c r="G30" s="374">
        <f t="shared" si="2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1"/>
        <v>0</v>
      </c>
      <c r="G31" s="374">
        <f t="shared" si="2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1"/>
        <v>0</v>
      </c>
      <c r="G32" s="374">
        <f t="shared" si="2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1"/>
        <v>0</v>
      </c>
      <c r="G33" s="374">
        <f t="shared" si="2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1"/>
        <v>0</v>
      </c>
      <c r="G34" s="374">
        <f t="shared" si="2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1"/>
        <v>0</v>
      </c>
      <c r="G35" s="374">
        <f t="shared" si="2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3">SUM(H36:I36)</f>
        <v>0</v>
      </c>
      <c r="G36" s="374">
        <f t="shared" ref="G36:G46" si="4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3"/>
        <v>0</v>
      </c>
      <c r="G37" s="374">
        <f t="shared" si="4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3"/>
        <v>0</v>
      </c>
      <c r="G38" s="374">
        <f t="shared" si="4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3"/>
        <v>0</v>
      </c>
      <c r="G39" s="374">
        <f t="shared" si="4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3"/>
        <v>0</v>
      </c>
      <c r="G40" s="374">
        <f t="shared" si="4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3"/>
        <v>0</v>
      </c>
      <c r="G41" s="374">
        <f t="shared" si="4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3"/>
        <v>0</v>
      </c>
      <c r="G42" s="374">
        <f t="shared" si="4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3"/>
        <v>0</v>
      </c>
      <c r="G43" s="374">
        <f t="shared" si="4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3"/>
        <v>0</v>
      </c>
      <c r="G44" s="374">
        <f t="shared" si="4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3"/>
        <v>0</v>
      </c>
      <c r="G45" s="374">
        <f t="shared" si="4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3"/>
        <v>0</v>
      </c>
      <c r="G46" s="374">
        <f t="shared" si="4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5">SUM(F4:F49)</f>
        <v>0</v>
      </c>
      <c r="G50" s="386">
        <f t="shared" si="5"/>
        <v>0</v>
      </c>
      <c r="H50" s="386">
        <f t="shared" si="5"/>
        <v>0</v>
      </c>
      <c r="I50" s="386">
        <f t="shared" si="5"/>
        <v>0</v>
      </c>
      <c r="J50" s="386">
        <f t="shared" si="5"/>
        <v>0</v>
      </c>
      <c r="K50" s="386">
        <f t="shared" si="5"/>
        <v>0</v>
      </c>
      <c r="L50" s="386">
        <f t="shared" si="5"/>
        <v>0</v>
      </c>
      <c r="M50" s="386">
        <f t="shared" si="5"/>
        <v>0</v>
      </c>
      <c r="N50" s="386">
        <f t="shared" si="5"/>
        <v>0</v>
      </c>
      <c r="O50" s="386">
        <f t="shared" si="5"/>
        <v>0</v>
      </c>
      <c r="P50" s="386">
        <f t="shared" si="5"/>
        <v>0</v>
      </c>
      <c r="Q50" s="386">
        <f t="shared" si="5"/>
        <v>0</v>
      </c>
      <c r="R50" s="387">
        <f t="shared" si="5"/>
        <v>0</v>
      </c>
      <c r="S50" s="387">
        <f t="shared" si="5"/>
        <v>0</v>
      </c>
      <c r="T50" s="387">
        <f t="shared" si="5"/>
        <v>0</v>
      </c>
      <c r="U50" s="387">
        <f t="shared" si="5"/>
        <v>0</v>
      </c>
      <c r="V50" s="388">
        <f t="shared" si="5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49">
        <f>Jan!E51</f>
        <v>0</v>
      </c>
      <c r="F51" s="87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April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April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March!J77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April</v>
      </c>
      <c r="I57" s="718"/>
      <c r="J57" s="639" t="str">
        <f>Jan!J57</f>
        <v>Year to Date</v>
      </c>
      <c r="K57" s="89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73" t="str">
        <f>H3</f>
        <v>Dues</v>
      </c>
      <c r="F58" s="874"/>
      <c r="G58" s="874"/>
      <c r="H58" s="835">
        <f>H50</f>
        <v>0</v>
      </c>
      <c r="I58" s="835"/>
      <c r="J58" s="829">
        <f>H58+March!J58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845" t="str">
        <f>I3</f>
        <v>Other</v>
      </c>
      <c r="F59" s="846"/>
      <c r="G59" s="846"/>
      <c r="H59" s="834">
        <f>I50</f>
        <v>0</v>
      </c>
      <c r="I59" s="834"/>
      <c r="J59" s="828">
        <f>H59+March!J59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76" t="str">
        <f>Jan!E60</f>
        <v>Total Income:</v>
      </c>
      <c r="F60" s="877"/>
      <c r="G60" s="878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879" t="str">
        <f>Jan!E61</f>
        <v>EXPENSES</v>
      </c>
      <c r="F61" s="880"/>
      <c r="G61" s="881"/>
      <c r="H61" s="866" t="str">
        <f>C2</f>
        <v>April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73" t="str">
        <f>J3</f>
        <v>CUPE Per Capita</v>
      </c>
      <c r="F62" s="874"/>
      <c r="G62" s="874"/>
      <c r="H62" s="835">
        <f>J50</f>
        <v>0</v>
      </c>
      <c r="I62" s="835"/>
      <c r="J62" s="829">
        <f>H62+March!J62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814" t="str">
        <f>K3</f>
        <v>Affiliation Fees</v>
      </c>
      <c r="F63" s="815"/>
      <c r="G63" s="815"/>
      <c r="H63" s="816">
        <f>K50</f>
        <v>0</v>
      </c>
      <c r="I63" s="816"/>
      <c r="J63" s="823">
        <f>H63+March!J63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814" t="str">
        <f>L3</f>
        <v>Salaries</v>
      </c>
      <c r="F64" s="815"/>
      <c r="G64" s="815"/>
      <c r="H64" s="816">
        <f>L50</f>
        <v>0</v>
      </c>
      <c r="I64" s="816"/>
      <c r="J64" s="823">
        <f>H64+March!J64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814" t="str">
        <f>M3</f>
        <v>Operating Expenses</v>
      </c>
      <c r="F65" s="815"/>
      <c r="G65" s="815"/>
      <c r="H65" s="816">
        <f>M50</f>
        <v>0</v>
      </c>
      <c r="I65" s="816"/>
      <c r="J65" s="823">
        <f>H65+March!J65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814" t="str">
        <f>N3</f>
        <v>Special Purchases</v>
      </c>
      <c r="F66" s="815"/>
      <c r="G66" s="815"/>
      <c r="H66" s="816">
        <f>N50</f>
        <v>0</v>
      </c>
      <c r="I66" s="816"/>
      <c r="J66" s="823">
        <f>H66+March!J66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814" t="str">
        <f>O3</f>
        <v>Executive Expenses</v>
      </c>
      <c r="F67" s="815"/>
      <c r="G67" s="815"/>
      <c r="H67" s="816">
        <f>O50</f>
        <v>0</v>
      </c>
      <c r="I67" s="816"/>
      <c r="J67" s="823">
        <f>H67+March!J67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842" t="str">
        <f>P3</f>
        <v>Bargaining Expenses</v>
      </c>
      <c r="F68" s="843"/>
      <c r="G68" s="844"/>
      <c r="H68" s="816">
        <f>P50</f>
        <v>0</v>
      </c>
      <c r="I68" s="816"/>
      <c r="J68" s="823">
        <f>H68+March!J68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814" t="str">
        <f>Q3</f>
        <v>Grievances/ Arbitration</v>
      </c>
      <c r="F69" s="815"/>
      <c r="G69" s="815"/>
      <c r="H69" s="816">
        <f>Q50</f>
        <v>0</v>
      </c>
      <c r="I69" s="816"/>
      <c r="J69" s="823">
        <f>H69+March!J69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842" t="str">
        <f>R3</f>
        <v>Committee Expenses</v>
      </c>
      <c r="F70" s="843"/>
      <c r="G70" s="844"/>
      <c r="H70" s="816">
        <f>R50</f>
        <v>0</v>
      </c>
      <c r="I70" s="816"/>
      <c r="J70" s="823">
        <f>H70+March!J70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842" t="str">
        <f>S3</f>
        <v>Conventions/ Conferences</v>
      </c>
      <c r="F71" s="843"/>
      <c r="G71" s="844"/>
      <c r="H71" s="816">
        <f>S50</f>
        <v>0</v>
      </c>
      <c r="I71" s="816"/>
      <c r="J71" s="823">
        <f>H71+March!J71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842" t="s">
        <v>105</v>
      </c>
      <c r="F72" s="843"/>
      <c r="G72" s="844"/>
      <c r="H72" s="816">
        <f>T50</f>
        <v>0</v>
      </c>
      <c r="I72" s="816"/>
      <c r="J72" s="823">
        <f>H72+March!J72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842" t="s">
        <v>134</v>
      </c>
      <c r="F73" s="843"/>
      <c r="G73" s="844"/>
      <c r="H73" s="816">
        <f>U50</f>
        <v>0</v>
      </c>
      <c r="I73" s="816"/>
      <c r="J73" s="823">
        <f>H73+March!J73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845" t="s">
        <v>12</v>
      </c>
      <c r="F74" s="846"/>
      <c r="G74" s="846"/>
      <c r="H74" s="834">
        <f>V50</f>
        <v>0</v>
      </c>
      <c r="I74" s="834"/>
      <c r="J74" s="828">
        <f>H74+March!J74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847" t="str">
        <f>Jan!E75</f>
        <v>Total Expenses:</v>
      </c>
      <c r="F75" s="848"/>
      <c r="G75" s="849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851" t="str">
        <f>Jan!E76</f>
        <v>Surplus (Deficit) for the Period:</v>
      </c>
      <c r="F76" s="852"/>
      <c r="G76" s="853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809" t="s">
        <v>116</v>
      </c>
      <c r="F77" s="810"/>
      <c r="G77" s="810"/>
      <c r="H77" s="810"/>
      <c r="I77" s="811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6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6"/>
        <v>0</v>
      </c>
      <c r="L88" s="626"/>
      <c r="M88" s="281"/>
      <c r="N88" s="667" t="s">
        <v>115</v>
      </c>
      <c r="O88" s="668"/>
      <c r="P88" s="669"/>
      <c r="Q88" s="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6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6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6"/>
        <v>0</v>
      </c>
      <c r="L91" s="626"/>
      <c r="M91" s="88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6"/>
        <v>0</v>
      </c>
      <c r="L92" s="626"/>
      <c r="M92" s="85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N93" s="334" t="s">
        <v>117</v>
      </c>
      <c r="O93" s="335"/>
      <c r="P93" s="336"/>
      <c r="Q93" s="618"/>
    </row>
    <row r="94" spans="1:21" ht="15.75" x14ac:dyDescent="0.25">
      <c r="I94" s="88"/>
      <c r="J94" s="85"/>
    </row>
    <row r="95" spans="1:21" x14ac:dyDescent="0.2">
      <c r="I95" s="85"/>
      <c r="J95" s="85"/>
    </row>
    <row r="96" spans="1:21" x14ac:dyDescent="0.2">
      <c r="I96" s="89"/>
      <c r="J96" s="85"/>
    </row>
    <row r="97" spans="2:10" x14ac:dyDescent="0.2">
      <c r="I97" s="89"/>
      <c r="J97" s="85"/>
    </row>
    <row r="98" spans="2:10" x14ac:dyDescent="0.2">
      <c r="I98" s="89"/>
      <c r="J98" s="85"/>
    </row>
    <row r="99" spans="2:10" x14ac:dyDescent="0.2">
      <c r="I99" s="89"/>
      <c r="J99" s="85"/>
    </row>
    <row r="100" spans="2:10" x14ac:dyDescent="0.2">
      <c r="I100" s="89"/>
      <c r="J100" s="89"/>
    </row>
    <row r="101" spans="2:10" x14ac:dyDescent="0.2">
      <c r="I101" s="85"/>
      <c r="J101" s="85"/>
    </row>
    <row r="102" spans="2:10" ht="15.75" x14ac:dyDescent="0.25">
      <c r="I102" s="88"/>
    </row>
    <row r="103" spans="2:10" ht="15.75" x14ac:dyDescent="0.25">
      <c r="B103" s="92"/>
      <c r="C103" s="92"/>
      <c r="D103" s="92"/>
      <c r="E103" s="92"/>
      <c r="F103" s="92"/>
      <c r="G103" s="92"/>
      <c r="H103" s="92"/>
      <c r="I103" s="93"/>
    </row>
    <row r="104" spans="2:10" ht="15.75" x14ac:dyDescent="0.25">
      <c r="B104" s="92"/>
      <c r="C104" s="92"/>
      <c r="D104" s="92"/>
      <c r="E104" s="92"/>
      <c r="F104" s="92"/>
      <c r="G104" s="92"/>
      <c r="H104" s="92"/>
      <c r="I104" s="92"/>
    </row>
    <row r="105" spans="2:10" ht="15.75" x14ac:dyDescent="0.25">
      <c r="B105" s="92"/>
      <c r="C105" s="92"/>
      <c r="D105" s="92"/>
      <c r="E105" s="92"/>
      <c r="F105" s="92"/>
      <c r="G105" s="92"/>
      <c r="H105" s="92"/>
      <c r="I105" s="92"/>
    </row>
  </sheetData>
  <sheetProtection password="DA71" sheet="1" scenarios="1" formatCells="0" formatColumns="0" formatRows="0" insertColumns="0" insertRows="0" insertHyperlinks="0" deleteRows="0"/>
  <mergeCells count="237">
    <mergeCell ref="S58:T58"/>
    <mergeCell ref="S59:T59"/>
    <mergeCell ref="A1:G1"/>
    <mergeCell ref="H1:V1"/>
    <mergeCell ref="N56:P56"/>
    <mergeCell ref="J56:K56"/>
    <mergeCell ref="P51:Q51"/>
    <mergeCell ref="E54:F54"/>
    <mergeCell ref="H51:I51"/>
    <mergeCell ref="J2:V2"/>
    <mergeCell ref="M54:P54"/>
    <mergeCell ref="O57:P57"/>
    <mergeCell ref="S57:T57"/>
    <mergeCell ref="A2:B2"/>
    <mergeCell ref="E53:I53"/>
    <mergeCell ref="D18:E18"/>
    <mergeCell ref="D4:E4"/>
    <mergeCell ref="N51:O51"/>
    <mergeCell ref="D49:E49"/>
    <mergeCell ref="D44:E44"/>
    <mergeCell ref="D37:E37"/>
    <mergeCell ref="D38:E38"/>
    <mergeCell ref="D39:E39"/>
    <mergeCell ref="S77:T77"/>
    <mergeCell ref="S76:T76"/>
    <mergeCell ref="S75:T75"/>
    <mergeCell ref="O73:P73"/>
    <mergeCell ref="S73:T73"/>
    <mergeCell ref="O74:P74"/>
    <mergeCell ref="S74:T74"/>
    <mergeCell ref="O69:P69"/>
    <mergeCell ref="O62:P62"/>
    <mergeCell ref="S64:T64"/>
    <mergeCell ref="S62:T62"/>
    <mergeCell ref="S63:T63"/>
    <mergeCell ref="O64:P64"/>
    <mergeCell ref="S65:T65"/>
    <mergeCell ref="S66:T66"/>
    <mergeCell ref="S67:T67"/>
    <mergeCell ref="M53:P53"/>
    <mergeCell ref="R56:T56"/>
    <mergeCell ref="O76:P76"/>
    <mergeCell ref="H72:I72"/>
    <mergeCell ref="J72:K72"/>
    <mergeCell ref="J58:K58"/>
    <mergeCell ref="S84:T84"/>
    <mergeCell ref="N87:P87"/>
    <mergeCell ref="S85:T85"/>
    <mergeCell ref="S86:T86"/>
    <mergeCell ref="R87:T87"/>
    <mergeCell ref="O85:P85"/>
    <mergeCell ref="O84:P84"/>
    <mergeCell ref="S83:T83"/>
    <mergeCell ref="S78:T78"/>
    <mergeCell ref="S79:T79"/>
    <mergeCell ref="S80:T80"/>
    <mergeCell ref="S81:T81"/>
    <mergeCell ref="S82:T82"/>
    <mergeCell ref="O83:P83"/>
    <mergeCell ref="O81:P81"/>
    <mergeCell ref="O82:P82"/>
    <mergeCell ref="O80:P80"/>
    <mergeCell ref="O79:P79"/>
    <mergeCell ref="J59:K59"/>
    <mergeCell ref="J60:K60"/>
    <mergeCell ref="S71:T71"/>
    <mergeCell ref="O65:P65"/>
    <mergeCell ref="J63:K63"/>
    <mergeCell ref="J67:K67"/>
    <mergeCell ref="S72:T72"/>
    <mergeCell ref="S68:T68"/>
    <mergeCell ref="S69:T69"/>
    <mergeCell ref="S70:T70"/>
    <mergeCell ref="S61:T61"/>
    <mergeCell ref="J62:K62"/>
    <mergeCell ref="J70:K70"/>
    <mergeCell ref="J66:K66"/>
    <mergeCell ref="J64:K64"/>
    <mergeCell ref="O61:P61"/>
    <mergeCell ref="O66:P66"/>
    <mergeCell ref="S60:T60"/>
    <mergeCell ref="H69:I69"/>
    <mergeCell ref="H65:I65"/>
    <mergeCell ref="H64:I64"/>
    <mergeCell ref="O59:P59"/>
    <mergeCell ref="O60:P60"/>
    <mergeCell ref="N55:P55"/>
    <mergeCell ref="H75:I75"/>
    <mergeCell ref="H73:I73"/>
    <mergeCell ref="J73:K73"/>
    <mergeCell ref="O72:P72"/>
    <mergeCell ref="O70:P70"/>
    <mergeCell ref="O71:P71"/>
    <mergeCell ref="O58:P58"/>
    <mergeCell ref="E56:I56"/>
    <mergeCell ref="E60:G60"/>
    <mergeCell ref="E72:G72"/>
    <mergeCell ref="E73:G73"/>
    <mergeCell ref="O67:P67"/>
    <mergeCell ref="O68:P68"/>
    <mergeCell ref="H74:I74"/>
    <mergeCell ref="H70:I70"/>
    <mergeCell ref="O75:P75"/>
    <mergeCell ref="H62:I62"/>
    <mergeCell ref="E66:G66"/>
    <mergeCell ref="H66:I66"/>
    <mergeCell ref="J57:K57"/>
    <mergeCell ref="E57:G57"/>
    <mergeCell ref="O63:P63"/>
    <mergeCell ref="H60:I60"/>
    <mergeCell ref="E75:G75"/>
    <mergeCell ref="E76:G76"/>
    <mergeCell ref="J76:K76"/>
    <mergeCell ref="D47:E47"/>
    <mergeCell ref="D48:E48"/>
    <mergeCell ref="F51:G51"/>
    <mergeCell ref="A51:D51"/>
    <mergeCell ref="J51:L51"/>
    <mergeCell ref="H54:I54"/>
    <mergeCell ref="E58:G58"/>
    <mergeCell ref="E65:G65"/>
    <mergeCell ref="H61:I61"/>
    <mergeCell ref="J61:K61"/>
    <mergeCell ref="H63:I63"/>
    <mergeCell ref="H59:I59"/>
    <mergeCell ref="H58:I58"/>
    <mergeCell ref="E62:G62"/>
    <mergeCell ref="J74:K74"/>
    <mergeCell ref="J75:K75"/>
    <mergeCell ref="H68:I68"/>
    <mergeCell ref="J71:K71"/>
    <mergeCell ref="J69:K69"/>
    <mergeCell ref="D50:E50"/>
    <mergeCell ref="D43:E43"/>
    <mergeCell ref="J54:K54"/>
    <mergeCell ref="J53:K53"/>
    <mergeCell ref="A57:D57"/>
    <mergeCell ref="D19:E19"/>
    <mergeCell ref="D28:E28"/>
    <mergeCell ref="D23:E23"/>
    <mergeCell ref="D20:E20"/>
    <mergeCell ref="D34:E34"/>
    <mergeCell ref="D32:E32"/>
    <mergeCell ref="D33:E33"/>
    <mergeCell ref="D35:E35"/>
    <mergeCell ref="H57:I57"/>
    <mergeCell ref="D30:E30"/>
    <mergeCell ref="D31:E31"/>
    <mergeCell ref="D41:E41"/>
    <mergeCell ref="D42:E42"/>
    <mergeCell ref="D40:E40"/>
    <mergeCell ref="D45:E45"/>
    <mergeCell ref="D46:E46"/>
    <mergeCell ref="D36:E36"/>
    <mergeCell ref="H2:I2"/>
    <mergeCell ref="D29:E29"/>
    <mergeCell ref="D26:E26"/>
    <mergeCell ref="D27:E27"/>
    <mergeCell ref="F2:G2"/>
    <mergeCell ref="D3:E3"/>
    <mergeCell ref="D5:E5"/>
    <mergeCell ref="D6:E6"/>
    <mergeCell ref="D7:E7"/>
    <mergeCell ref="D11:E11"/>
    <mergeCell ref="D13:E13"/>
    <mergeCell ref="D8:E8"/>
    <mergeCell ref="D9:E9"/>
    <mergeCell ref="D14:E14"/>
    <mergeCell ref="D12:E12"/>
    <mergeCell ref="D21:E21"/>
    <mergeCell ref="D22:E22"/>
    <mergeCell ref="D15:E15"/>
    <mergeCell ref="D24:E24"/>
    <mergeCell ref="D16:E16"/>
    <mergeCell ref="D17:E17"/>
    <mergeCell ref="C2:E2"/>
    <mergeCell ref="D10:E10"/>
    <mergeCell ref="E68:G68"/>
    <mergeCell ref="H67:I67"/>
    <mergeCell ref="N89:Q91"/>
    <mergeCell ref="K87:L87"/>
    <mergeCell ref="J68:K68"/>
    <mergeCell ref="A87:E87"/>
    <mergeCell ref="A88:E88"/>
    <mergeCell ref="A86:E86"/>
    <mergeCell ref="A83:L83"/>
    <mergeCell ref="E70:G70"/>
    <mergeCell ref="G84:G85"/>
    <mergeCell ref="E71:G71"/>
    <mergeCell ref="A89:E89"/>
    <mergeCell ref="J77:K77"/>
    <mergeCell ref="E74:G74"/>
    <mergeCell ref="H76:I76"/>
    <mergeCell ref="H71:I71"/>
    <mergeCell ref="A84:E85"/>
    <mergeCell ref="E80:I80"/>
    <mergeCell ref="E77:I77"/>
    <mergeCell ref="J80:K80"/>
    <mergeCell ref="E82:I82"/>
    <mergeCell ref="O77:P77"/>
    <mergeCell ref="O78:P78"/>
    <mergeCell ref="Q92:Q93"/>
    <mergeCell ref="K93:L93"/>
    <mergeCell ref="K90:L90"/>
    <mergeCell ref="K91:L91"/>
    <mergeCell ref="I89:J89"/>
    <mergeCell ref="I86:J86"/>
    <mergeCell ref="N88:P88"/>
    <mergeCell ref="K86:L86"/>
    <mergeCell ref="I87:J87"/>
    <mergeCell ref="O86:P86"/>
    <mergeCell ref="K88:L88"/>
    <mergeCell ref="K89:L89"/>
    <mergeCell ref="F84:F85"/>
    <mergeCell ref="I88:J88"/>
    <mergeCell ref="E67:G67"/>
    <mergeCell ref="E69:G69"/>
    <mergeCell ref="D25:E25"/>
    <mergeCell ref="J65:K65"/>
    <mergeCell ref="A58:D59"/>
    <mergeCell ref="E59:G59"/>
    <mergeCell ref="A93:E93"/>
    <mergeCell ref="I93:J93"/>
    <mergeCell ref="I90:J90"/>
    <mergeCell ref="A91:E91"/>
    <mergeCell ref="I91:J91"/>
    <mergeCell ref="A92:E92"/>
    <mergeCell ref="A90:E90"/>
    <mergeCell ref="I92:J92"/>
    <mergeCell ref="K92:L92"/>
    <mergeCell ref="I84:J85"/>
    <mergeCell ref="K84:L85"/>
    <mergeCell ref="A61:D61"/>
    <mergeCell ref="E64:G64"/>
    <mergeCell ref="E61:G61"/>
    <mergeCell ref="E63:G63"/>
    <mergeCell ref="H84:H85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105"/>
  <sheetViews>
    <sheetView showGridLines="0" showZeros="0" topLeftCell="I1" zoomScale="75" zoomScaleNormal="75" workbookViewId="0">
      <pane ySplit="3" topLeftCell="A54" activePane="bottomLeft" state="frozen"/>
      <selection activeCell="L57" sqref="L57:L77"/>
      <selection pane="bottomLeft" activeCell="J65" sqref="J65:K65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62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2.5" customHeight="1" x14ac:dyDescent="0.4">
      <c r="A4" s="44"/>
      <c r="B4" s="38"/>
      <c r="C4" s="483"/>
      <c r="D4" s="710"/>
      <c r="E4" s="711"/>
      <c r="F4" s="373">
        <f t="shared" ref="F4:F9" si="0">SUM(H4:I4)</f>
        <v>0</v>
      </c>
      <c r="G4" s="374">
        <f t="shared" ref="G4:G19" si="1">SUM(J4:V4)</f>
        <v>0</v>
      </c>
      <c r="H4" s="375"/>
      <c r="I4" s="376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2.5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80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>SUM(H7:I7)</f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>SUM(H10:I10)</f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>SUM(H11:I11)</f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ref="F12:F35" si="2">SUM(H12:I12)</f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 t="shared" si="2"/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2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2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2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2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2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2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2"/>
        <v>0</v>
      </c>
      <c r="G20" s="374">
        <f t="shared" ref="G20:G35" si="3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2"/>
        <v>0</v>
      </c>
      <c r="G21" s="374">
        <f t="shared" si="3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2"/>
        <v>0</v>
      </c>
      <c r="G22" s="374">
        <f t="shared" si="3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2"/>
        <v>0</v>
      </c>
      <c r="G23" s="374">
        <f t="shared" si="3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2"/>
        <v>0</v>
      </c>
      <c r="G24" s="374">
        <f t="shared" si="3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2"/>
        <v>0</v>
      </c>
      <c r="G25" s="374">
        <f t="shared" si="3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2"/>
        <v>0</v>
      </c>
      <c r="G26" s="374">
        <f t="shared" si="3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2"/>
        <v>0</v>
      </c>
      <c r="G27" s="374">
        <f t="shared" si="3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2"/>
        <v>0</v>
      </c>
      <c r="G28" s="374">
        <f t="shared" si="3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2"/>
        <v>0</v>
      </c>
      <c r="G29" s="374">
        <f t="shared" si="3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2"/>
        <v>0</v>
      </c>
      <c r="G30" s="374">
        <f t="shared" si="3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2"/>
        <v>0</v>
      </c>
      <c r="G31" s="374">
        <f t="shared" si="3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2"/>
        <v>0</v>
      </c>
      <c r="G32" s="374">
        <f t="shared" si="3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2"/>
        <v>0</v>
      </c>
      <c r="G33" s="374">
        <f t="shared" si="3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2"/>
        <v>0</v>
      </c>
      <c r="G34" s="374">
        <f t="shared" si="3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2.5" customHeight="1" x14ac:dyDescent="0.4">
      <c r="A35" s="45"/>
      <c r="B35" s="39"/>
      <c r="C35" s="482"/>
      <c r="D35" s="657"/>
      <c r="E35" s="658"/>
      <c r="F35" s="373">
        <f t="shared" si="2"/>
        <v>0</v>
      </c>
      <c r="G35" s="374">
        <f t="shared" si="3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2.5" customHeight="1" x14ac:dyDescent="0.4">
      <c r="A36" s="45"/>
      <c r="B36" s="39"/>
      <c r="C36" s="482"/>
      <c r="D36" s="657"/>
      <c r="E36" s="658"/>
      <c r="F36" s="373">
        <f t="shared" ref="F36:F46" si="4">SUM(H36:I36)</f>
        <v>0</v>
      </c>
      <c r="G36" s="374">
        <f t="shared" ref="G36:G46" si="5">SUM(J36:V36)</f>
        <v>0</v>
      </c>
      <c r="H36" s="380"/>
      <c r="I36" s="381"/>
      <c r="J36" s="382"/>
      <c r="K36" s="383"/>
      <c r="L36" s="383"/>
      <c r="M36" s="383"/>
      <c r="N36" s="383"/>
      <c r="O36" s="383"/>
      <c r="P36" s="383"/>
      <c r="Q36" s="383"/>
      <c r="R36" s="383"/>
      <c r="S36" s="383"/>
      <c r="T36" s="384"/>
      <c r="U36" s="384"/>
      <c r="V36" s="381"/>
    </row>
    <row r="37" spans="1:22" ht="22.5" customHeight="1" x14ac:dyDescent="0.4">
      <c r="A37" s="45"/>
      <c r="B37" s="39"/>
      <c r="C37" s="482"/>
      <c r="D37" s="657"/>
      <c r="E37" s="658"/>
      <c r="F37" s="373">
        <f t="shared" si="4"/>
        <v>0</v>
      </c>
      <c r="G37" s="374">
        <f t="shared" si="5"/>
        <v>0</v>
      </c>
      <c r="H37" s="380"/>
      <c r="I37" s="381"/>
      <c r="J37" s="382"/>
      <c r="K37" s="383"/>
      <c r="L37" s="383"/>
      <c r="M37" s="383"/>
      <c r="N37" s="383"/>
      <c r="O37" s="383"/>
      <c r="P37" s="383"/>
      <c r="Q37" s="383"/>
      <c r="R37" s="383"/>
      <c r="S37" s="383"/>
      <c r="T37" s="384"/>
      <c r="U37" s="384"/>
      <c r="V37" s="381"/>
    </row>
    <row r="38" spans="1:22" ht="22.5" customHeight="1" x14ac:dyDescent="0.4">
      <c r="A38" s="45"/>
      <c r="B38" s="39"/>
      <c r="C38" s="482"/>
      <c r="D38" s="657"/>
      <c r="E38" s="658"/>
      <c r="F38" s="373">
        <f t="shared" si="4"/>
        <v>0</v>
      </c>
      <c r="G38" s="374">
        <f t="shared" si="5"/>
        <v>0</v>
      </c>
      <c r="H38" s="380"/>
      <c r="I38" s="381"/>
      <c r="J38" s="382"/>
      <c r="K38" s="383"/>
      <c r="L38" s="383"/>
      <c r="M38" s="383"/>
      <c r="N38" s="383"/>
      <c r="O38" s="383"/>
      <c r="P38" s="383"/>
      <c r="Q38" s="383"/>
      <c r="R38" s="383"/>
      <c r="S38" s="383"/>
      <c r="T38" s="384"/>
      <c r="U38" s="384"/>
      <c r="V38" s="381"/>
    </row>
    <row r="39" spans="1:22" ht="22.5" customHeight="1" x14ac:dyDescent="0.4">
      <c r="A39" s="45"/>
      <c r="B39" s="39"/>
      <c r="C39" s="482"/>
      <c r="D39" s="657"/>
      <c r="E39" s="658"/>
      <c r="F39" s="373">
        <f t="shared" si="4"/>
        <v>0</v>
      </c>
      <c r="G39" s="374">
        <f t="shared" si="5"/>
        <v>0</v>
      </c>
      <c r="H39" s="380"/>
      <c r="I39" s="381"/>
      <c r="J39" s="382"/>
      <c r="K39" s="383"/>
      <c r="L39" s="383"/>
      <c r="M39" s="383"/>
      <c r="N39" s="383"/>
      <c r="O39" s="383"/>
      <c r="P39" s="383"/>
      <c r="Q39" s="383"/>
      <c r="R39" s="383"/>
      <c r="S39" s="383"/>
      <c r="T39" s="384"/>
      <c r="U39" s="384"/>
      <c r="V39" s="381"/>
    </row>
    <row r="40" spans="1:22" ht="22.5" customHeight="1" x14ac:dyDescent="0.4">
      <c r="A40" s="45"/>
      <c r="B40" s="39"/>
      <c r="C40" s="482"/>
      <c r="D40" s="657"/>
      <c r="E40" s="658"/>
      <c r="F40" s="373">
        <f t="shared" si="4"/>
        <v>0</v>
      </c>
      <c r="G40" s="374">
        <f t="shared" si="5"/>
        <v>0</v>
      </c>
      <c r="H40" s="380"/>
      <c r="I40" s="381"/>
      <c r="J40" s="382"/>
      <c r="K40" s="383"/>
      <c r="L40" s="383"/>
      <c r="M40" s="383"/>
      <c r="N40" s="383"/>
      <c r="O40" s="383"/>
      <c r="P40" s="383"/>
      <c r="Q40" s="383"/>
      <c r="R40" s="383"/>
      <c r="S40" s="383"/>
      <c r="T40" s="384"/>
      <c r="U40" s="384"/>
      <c r="V40" s="381"/>
    </row>
    <row r="41" spans="1:22" ht="22.5" customHeight="1" x14ac:dyDescent="0.4">
      <c r="A41" s="45"/>
      <c r="B41" s="39"/>
      <c r="C41" s="482"/>
      <c r="D41" s="657"/>
      <c r="E41" s="658"/>
      <c r="F41" s="373">
        <f t="shared" si="4"/>
        <v>0</v>
      </c>
      <c r="G41" s="374">
        <f t="shared" si="5"/>
        <v>0</v>
      </c>
      <c r="H41" s="380"/>
      <c r="I41" s="381"/>
      <c r="J41" s="382"/>
      <c r="K41" s="383"/>
      <c r="L41" s="383"/>
      <c r="M41" s="383"/>
      <c r="N41" s="383"/>
      <c r="O41" s="383"/>
      <c r="P41" s="383"/>
      <c r="Q41" s="383"/>
      <c r="R41" s="383"/>
      <c r="S41" s="383"/>
      <c r="T41" s="384"/>
      <c r="U41" s="384"/>
      <c r="V41" s="381"/>
    </row>
    <row r="42" spans="1:22" ht="22.5" customHeight="1" x14ac:dyDescent="0.4">
      <c r="A42" s="45"/>
      <c r="B42" s="39"/>
      <c r="C42" s="482"/>
      <c r="D42" s="657"/>
      <c r="E42" s="658"/>
      <c r="F42" s="373">
        <f t="shared" si="4"/>
        <v>0</v>
      </c>
      <c r="G42" s="374">
        <f t="shared" si="5"/>
        <v>0</v>
      </c>
      <c r="H42" s="380"/>
      <c r="I42" s="381"/>
      <c r="J42" s="382"/>
      <c r="K42" s="383"/>
      <c r="L42" s="383"/>
      <c r="M42" s="383"/>
      <c r="N42" s="383"/>
      <c r="O42" s="383"/>
      <c r="P42" s="383"/>
      <c r="Q42" s="383"/>
      <c r="R42" s="383"/>
      <c r="S42" s="383"/>
      <c r="T42" s="384"/>
      <c r="U42" s="384"/>
      <c r="V42" s="381"/>
    </row>
    <row r="43" spans="1:22" ht="22.5" customHeight="1" x14ac:dyDescent="0.4">
      <c r="A43" s="45"/>
      <c r="B43" s="39"/>
      <c r="C43" s="482"/>
      <c r="D43" s="657"/>
      <c r="E43" s="658"/>
      <c r="F43" s="373">
        <f t="shared" si="4"/>
        <v>0</v>
      </c>
      <c r="G43" s="374">
        <f t="shared" si="5"/>
        <v>0</v>
      </c>
      <c r="H43" s="380"/>
      <c r="I43" s="381"/>
      <c r="J43" s="382"/>
      <c r="K43" s="383"/>
      <c r="L43" s="383"/>
      <c r="M43" s="383"/>
      <c r="N43" s="383"/>
      <c r="O43" s="383"/>
      <c r="P43" s="383"/>
      <c r="Q43" s="383"/>
      <c r="R43" s="383"/>
      <c r="S43" s="383"/>
      <c r="T43" s="384"/>
      <c r="U43" s="384"/>
      <c r="V43" s="381"/>
    </row>
    <row r="44" spans="1:22" ht="22.5" customHeight="1" x14ac:dyDescent="0.4">
      <c r="A44" s="45"/>
      <c r="B44" s="39"/>
      <c r="C44" s="482"/>
      <c r="D44" s="657"/>
      <c r="E44" s="658"/>
      <c r="F44" s="373">
        <f t="shared" si="4"/>
        <v>0</v>
      </c>
      <c r="G44" s="374">
        <f t="shared" si="5"/>
        <v>0</v>
      </c>
      <c r="H44" s="380"/>
      <c r="I44" s="381"/>
      <c r="J44" s="382"/>
      <c r="K44" s="383"/>
      <c r="L44" s="383"/>
      <c r="M44" s="383"/>
      <c r="N44" s="383"/>
      <c r="O44" s="383"/>
      <c r="P44" s="383"/>
      <c r="Q44" s="383"/>
      <c r="R44" s="383"/>
      <c r="S44" s="383"/>
      <c r="T44" s="384"/>
      <c r="U44" s="384"/>
      <c r="V44" s="381"/>
    </row>
    <row r="45" spans="1:22" ht="22.5" customHeight="1" x14ac:dyDescent="0.4">
      <c r="A45" s="45"/>
      <c r="B45" s="39"/>
      <c r="C45" s="482"/>
      <c r="D45" s="657"/>
      <c r="E45" s="658"/>
      <c r="F45" s="373">
        <f t="shared" si="4"/>
        <v>0</v>
      </c>
      <c r="G45" s="374">
        <f t="shared" si="5"/>
        <v>0</v>
      </c>
      <c r="H45" s="380"/>
      <c r="I45" s="381"/>
      <c r="J45" s="382"/>
      <c r="K45" s="383"/>
      <c r="L45" s="383"/>
      <c r="M45" s="383"/>
      <c r="N45" s="383"/>
      <c r="O45" s="383"/>
      <c r="P45" s="383"/>
      <c r="Q45" s="383"/>
      <c r="R45" s="383"/>
      <c r="S45" s="383"/>
      <c r="T45" s="384"/>
      <c r="U45" s="384"/>
      <c r="V45" s="381"/>
    </row>
    <row r="46" spans="1:22" ht="22.5" customHeight="1" x14ac:dyDescent="0.4">
      <c r="A46" s="45"/>
      <c r="B46" s="39"/>
      <c r="C46" s="482"/>
      <c r="D46" s="657"/>
      <c r="E46" s="658"/>
      <c r="F46" s="373">
        <f t="shared" si="4"/>
        <v>0</v>
      </c>
      <c r="G46" s="374">
        <f t="shared" si="5"/>
        <v>0</v>
      </c>
      <c r="H46" s="380"/>
      <c r="I46" s="381"/>
      <c r="J46" s="382"/>
      <c r="K46" s="383"/>
      <c r="L46" s="383"/>
      <c r="M46" s="383"/>
      <c r="N46" s="383"/>
      <c r="O46" s="383"/>
      <c r="P46" s="383"/>
      <c r="Q46" s="383"/>
      <c r="R46" s="383"/>
      <c r="S46" s="383"/>
      <c r="T46" s="384"/>
      <c r="U46" s="384"/>
      <c r="V46" s="381"/>
    </row>
    <row r="47" spans="1:22" ht="22.5" customHeight="1" x14ac:dyDescent="0.4">
      <c r="A47" s="45"/>
      <c r="B47" s="39"/>
      <c r="C47" s="482"/>
      <c r="D47" s="657"/>
      <c r="E47" s="658"/>
      <c r="F47" s="373">
        <f>SUM(H47:I47)</f>
        <v>0</v>
      </c>
      <c r="G47" s="374">
        <f>SUM(J47:V47)</f>
        <v>0</v>
      </c>
      <c r="H47" s="380"/>
      <c r="I47" s="381"/>
      <c r="J47" s="382"/>
      <c r="K47" s="383"/>
      <c r="L47" s="383"/>
      <c r="M47" s="383"/>
      <c r="N47" s="383"/>
      <c r="O47" s="383"/>
      <c r="P47" s="383"/>
      <c r="Q47" s="383"/>
      <c r="R47" s="383"/>
      <c r="S47" s="383"/>
      <c r="T47" s="384"/>
      <c r="U47" s="384"/>
      <c r="V47" s="381"/>
    </row>
    <row r="48" spans="1:22" ht="22.5" customHeight="1" x14ac:dyDescent="0.4">
      <c r="A48" s="45"/>
      <c r="B48" s="39"/>
      <c r="C48" s="482"/>
      <c r="D48" s="657"/>
      <c r="E48" s="658"/>
      <c r="F48" s="373">
        <f>SUM(H48:I48)</f>
        <v>0</v>
      </c>
      <c r="G48" s="374">
        <f>SUM(J48:V48)</f>
        <v>0</v>
      </c>
      <c r="H48" s="380"/>
      <c r="I48" s="381"/>
      <c r="J48" s="382"/>
      <c r="K48" s="383"/>
      <c r="L48" s="383"/>
      <c r="M48" s="383"/>
      <c r="N48" s="383"/>
      <c r="O48" s="383"/>
      <c r="P48" s="383"/>
      <c r="Q48" s="383"/>
      <c r="R48" s="383"/>
      <c r="S48" s="383"/>
      <c r="T48" s="384"/>
      <c r="U48" s="384"/>
      <c r="V48" s="381"/>
    </row>
    <row r="49" spans="1:22" ht="22.5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6">SUM(F4:F49)</f>
        <v>0</v>
      </c>
      <c r="G50" s="386">
        <f t="shared" si="6"/>
        <v>0</v>
      </c>
      <c r="H50" s="386">
        <f t="shared" si="6"/>
        <v>0</v>
      </c>
      <c r="I50" s="386">
        <f t="shared" si="6"/>
        <v>0</v>
      </c>
      <c r="J50" s="386">
        <f t="shared" si="6"/>
        <v>0</v>
      </c>
      <c r="K50" s="386">
        <f t="shared" si="6"/>
        <v>0</v>
      </c>
      <c r="L50" s="386">
        <f t="shared" si="6"/>
        <v>0</v>
      </c>
      <c r="M50" s="386">
        <f t="shared" si="6"/>
        <v>0</v>
      </c>
      <c r="N50" s="386">
        <f t="shared" si="6"/>
        <v>0</v>
      </c>
      <c r="O50" s="386">
        <f t="shared" si="6"/>
        <v>0</v>
      </c>
      <c r="P50" s="386">
        <f t="shared" si="6"/>
        <v>0</v>
      </c>
      <c r="Q50" s="386">
        <f t="shared" si="6"/>
        <v>0</v>
      </c>
      <c r="R50" s="387">
        <f t="shared" si="6"/>
        <v>0</v>
      </c>
      <c r="S50" s="387">
        <f t="shared" si="6"/>
        <v>0</v>
      </c>
      <c r="T50" s="387">
        <f t="shared" si="6"/>
        <v>0</v>
      </c>
      <c r="U50" s="387">
        <f t="shared" si="6"/>
        <v>0</v>
      </c>
      <c r="V50" s="388">
        <f t="shared" si="6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875" t="str">
        <f>Jan!F51</f>
        <v>TOTAL INCOME:</v>
      </c>
      <c r="G51" s="827"/>
      <c r="H51" s="660">
        <f>I50+H50</f>
        <v>0</v>
      </c>
      <c r="I51" s="661"/>
      <c r="J51" s="824"/>
      <c r="K51" s="825"/>
      <c r="L51" s="825"/>
      <c r="M51" s="389"/>
      <c r="N51" s="826" t="str">
        <f>Jan!N51</f>
        <v>TOTAL EXPENSES:</v>
      </c>
      <c r="O51" s="827"/>
      <c r="P51" s="861">
        <f>SUM(J50:V50)</f>
        <v>0</v>
      </c>
      <c r="Q51" s="862"/>
      <c r="R51" s="390"/>
      <c r="S51" s="390"/>
      <c r="T51" s="390"/>
      <c r="U51" s="390"/>
      <c r="V51" s="391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May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May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April!J77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May</v>
      </c>
      <c r="I57" s="718"/>
      <c r="J57" s="639" t="str">
        <f>Jan!J57</f>
        <v>Year to Date</v>
      </c>
      <c r="K57" s="893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873" t="str">
        <f>H3</f>
        <v>Dues</v>
      </c>
      <c r="F58" s="874"/>
      <c r="G58" s="874"/>
      <c r="H58" s="835">
        <f>H50</f>
        <v>0</v>
      </c>
      <c r="I58" s="835"/>
      <c r="J58" s="829">
        <f>H58+April!J58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845" t="str">
        <f>I3</f>
        <v>Other</v>
      </c>
      <c r="F59" s="846"/>
      <c r="G59" s="846"/>
      <c r="H59" s="834">
        <f>I50</f>
        <v>0</v>
      </c>
      <c r="I59" s="834"/>
      <c r="J59" s="828">
        <f>H59+April!J59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76" t="str">
        <f>Jan!E60</f>
        <v>Total Income:</v>
      </c>
      <c r="F60" s="877"/>
      <c r="G60" s="878"/>
      <c r="H60" s="870">
        <f>SUM(H58:H59)</f>
        <v>0</v>
      </c>
      <c r="I60" s="871"/>
      <c r="J60" s="868">
        <f>SUM(J58:J59)</f>
        <v>0</v>
      </c>
      <c r="K60" s="869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879" t="str">
        <f>Jan!E61</f>
        <v>EXPENSES</v>
      </c>
      <c r="F61" s="880"/>
      <c r="G61" s="881"/>
      <c r="H61" s="866" t="str">
        <f>C2</f>
        <v>May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873" t="str">
        <f>J3</f>
        <v>CUPE Per Capita</v>
      </c>
      <c r="F62" s="874"/>
      <c r="G62" s="874"/>
      <c r="H62" s="835">
        <f>J50</f>
        <v>0</v>
      </c>
      <c r="I62" s="835"/>
      <c r="J62" s="829">
        <f>H62+April!J62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814" t="str">
        <f>K3</f>
        <v>Affiliation Fees</v>
      </c>
      <c r="F63" s="815"/>
      <c r="G63" s="815"/>
      <c r="H63" s="816">
        <f>K50</f>
        <v>0</v>
      </c>
      <c r="I63" s="816"/>
      <c r="J63" s="823">
        <f>H63+April!J63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814" t="str">
        <f>L3</f>
        <v>Salaries</v>
      </c>
      <c r="F64" s="815"/>
      <c r="G64" s="815"/>
      <c r="H64" s="816">
        <f>L50</f>
        <v>0</v>
      </c>
      <c r="I64" s="816"/>
      <c r="J64" s="823">
        <f>H64+April!J64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814" t="str">
        <f>M3</f>
        <v>Operating Expenses</v>
      </c>
      <c r="F65" s="815"/>
      <c r="G65" s="815"/>
      <c r="H65" s="816">
        <f>M50</f>
        <v>0</v>
      </c>
      <c r="I65" s="816"/>
      <c r="J65" s="823">
        <f>H65+April!J65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814" t="str">
        <f>N3</f>
        <v>Special Purchases</v>
      </c>
      <c r="F66" s="815"/>
      <c r="G66" s="815"/>
      <c r="H66" s="816">
        <f>N50</f>
        <v>0</v>
      </c>
      <c r="I66" s="816"/>
      <c r="J66" s="823">
        <f>H66+April!J66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814" t="str">
        <f>O3</f>
        <v>Executive Expenses</v>
      </c>
      <c r="F67" s="815"/>
      <c r="G67" s="815"/>
      <c r="H67" s="816">
        <f>O50</f>
        <v>0</v>
      </c>
      <c r="I67" s="816"/>
      <c r="J67" s="823">
        <f>H67+April!J67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842" t="str">
        <f>P3</f>
        <v>Bargaining Expenses</v>
      </c>
      <c r="F68" s="843"/>
      <c r="G68" s="844"/>
      <c r="H68" s="816">
        <f>P50</f>
        <v>0</v>
      </c>
      <c r="I68" s="816"/>
      <c r="J68" s="823">
        <f>H68+April!J68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814" t="str">
        <f>Q3</f>
        <v>Grievances/ Arbitration</v>
      </c>
      <c r="F69" s="815"/>
      <c r="G69" s="815"/>
      <c r="H69" s="816">
        <f>Q50</f>
        <v>0</v>
      </c>
      <c r="I69" s="816"/>
      <c r="J69" s="823">
        <f>H69+April!J69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842" t="str">
        <f>R3</f>
        <v>Committee Expenses</v>
      </c>
      <c r="F70" s="843"/>
      <c r="G70" s="844"/>
      <c r="H70" s="816">
        <f>R50</f>
        <v>0</v>
      </c>
      <c r="I70" s="816"/>
      <c r="J70" s="823">
        <f>H70+April!J70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842" t="str">
        <f>S3</f>
        <v>Conventions/ Conferences</v>
      </c>
      <c r="F71" s="843"/>
      <c r="G71" s="844"/>
      <c r="H71" s="816">
        <f>S50</f>
        <v>0</v>
      </c>
      <c r="I71" s="816"/>
      <c r="J71" s="823">
        <f>H71+April!J71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842" t="s">
        <v>105</v>
      </c>
      <c r="F72" s="843"/>
      <c r="G72" s="844"/>
      <c r="H72" s="816">
        <f>T50</f>
        <v>0</v>
      </c>
      <c r="I72" s="816"/>
      <c r="J72" s="823">
        <f>H72+April!J72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842" t="s">
        <v>134</v>
      </c>
      <c r="F73" s="843"/>
      <c r="G73" s="844"/>
      <c r="H73" s="816">
        <f>U50</f>
        <v>0</v>
      </c>
      <c r="I73" s="816"/>
      <c r="J73" s="823">
        <f>H73+April!J73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845" t="s">
        <v>12</v>
      </c>
      <c r="F74" s="846"/>
      <c r="G74" s="846"/>
      <c r="H74" s="834">
        <f>V50</f>
        <v>0</v>
      </c>
      <c r="I74" s="834"/>
      <c r="J74" s="828">
        <f>H74+April!J74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847" t="str">
        <f>Jan!E75</f>
        <v>Total Expenses:</v>
      </c>
      <c r="F75" s="848"/>
      <c r="G75" s="849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851" t="str">
        <f>Jan!E76</f>
        <v>Surplus (Deficit) for the Period:</v>
      </c>
      <c r="F76" s="852"/>
      <c r="G76" s="853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809" t="s">
        <v>116</v>
      </c>
      <c r="F77" s="810"/>
      <c r="G77" s="810"/>
      <c r="H77" s="810"/>
      <c r="I77" s="811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47"/>
      <c r="O86" s="674"/>
      <c r="P86" s="675"/>
      <c r="Q86" s="86"/>
      <c r="R86" s="309"/>
      <c r="S86" s="858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7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7"/>
        <v>0</v>
      </c>
      <c r="L88" s="626"/>
      <c r="M88" s="281"/>
      <c r="N88" s="667" t="s">
        <v>115</v>
      </c>
      <c r="O88" s="668"/>
      <c r="P88" s="669"/>
      <c r="Q88" s="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7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7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7"/>
        <v>0</v>
      </c>
      <c r="L91" s="626"/>
      <c r="M91" s="88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7"/>
        <v>0</v>
      </c>
      <c r="L92" s="626"/>
      <c r="M92" s="85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N93" s="334" t="s">
        <v>117</v>
      </c>
      <c r="O93" s="335"/>
      <c r="P93" s="336"/>
      <c r="Q93" s="618"/>
    </row>
    <row r="94" spans="1:21" ht="15.75" x14ac:dyDescent="0.25">
      <c r="I94" s="88"/>
      <c r="J94" s="85"/>
    </row>
    <row r="95" spans="1:21" x14ac:dyDescent="0.2">
      <c r="I95" s="85"/>
      <c r="J95" s="85"/>
    </row>
    <row r="96" spans="1:21" x14ac:dyDescent="0.2">
      <c r="I96" s="89"/>
      <c r="J96" s="85"/>
    </row>
    <row r="97" spans="2:10" x14ac:dyDescent="0.2">
      <c r="I97" s="89"/>
      <c r="J97" s="85"/>
    </row>
    <row r="98" spans="2:10" x14ac:dyDescent="0.2">
      <c r="I98" s="89"/>
      <c r="J98" s="85"/>
    </row>
    <row r="99" spans="2:10" x14ac:dyDescent="0.2">
      <c r="I99" s="89"/>
      <c r="J99" s="85"/>
    </row>
    <row r="100" spans="2:10" x14ac:dyDescent="0.2">
      <c r="I100" s="89"/>
      <c r="J100" s="89"/>
    </row>
    <row r="101" spans="2:10" x14ac:dyDescent="0.2">
      <c r="I101" s="85"/>
      <c r="J101" s="85"/>
    </row>
    <row r="102" spans="2:10" ht="15.75" x14ac:dyDescent="0.25">
      <c r="I102" s="88"/>
    </row>
    <row r="103" spans="2:10" ht="15.75" x14ac:dyDescent="0.25">
      <c r="B103" s="92"/>
      <c r="C103" s="92"/>
      <c r="D103" s="92"/>
      <c r="E103" s="92"/>
      <c r="F103" s="92"/>
      <c r="G103" s="92"/>
      <c r="H103" s="92"/>
      <c r="I103" s="93"/>
    </row>
    <row r="104" spans="2:10" ht="15.75" x14ac:dyDescent="0.25">
      <c r="B104" s="92"/>
      <c r="C104" s="92"/>
      <c r="D104" s="92"/>
      <c r="E104" s="92"/>
      <c r="F104" s="92"/>
      <c r="G104" s="92"/>
      <c r="H104" s="92"/>
      <c r="I104" s="92"/>
    </row>
    <row r="105" spans="2:10" ht="15.75" x14ac:dyDescent="0.25">
      <c r="B105" s="92"/>
      <c r="C105" s="92"/>
      <c r="D105" s="92"/>
      <c r="E105" s="92"/>
      <c r="F105" s="92"/>
      <c r="G105" s="92"/>
      <c r="H105" s="92"/>
      <c r="I105" s="92"/>
    </row>
  </sheetData>
  <sheetProtection password="DA71" sheet="1" scenarios="1" formatCells="0" formatColumns="0" formatRows="0" insertColumns="0" insertRows="0" insertHyperlinks="0" deleteRows="0"/>
  <mergeCells count="237">
    <mergeCell ref="A1:G1"/>
    <mergeCell ref="S74:T74"/>
    <mergeCell ref="H1:V1"/>
    <mergeCell ref="E72:G72"/>
    <mergeCell ref="H72:I72"/>
    <mergeCell ref="E69:G69"/>
    <mergeCell ref="S62:T62"/>
    <mergeCell ref="S63:T63"/>
    <mergeCell ref="J2:V2"/>
    <mergeCell ref="S67:T67"/>
    <mergeCell ref="S73:T73"/>
    <mergeCell ref="S71:T71"/>
    <mergeCell ref="S61:T61"/>
    <mergeCell ref="R56:T56"/>
    <mergeCell ref="S57:T57"/>
    <mergeCell ref="A2:B2"/>
    <mergeCell ref="E60:G60"/>
    <mergeCell ref="E53:I53"/>
    <mergeCell ref="D19:E19"/>
    <mergeCell ref="H2:I2"/>
    <mergeCell ref="D18:E18"/>
    <mergeCell ref="D22:E22"/>
    <mergeCell ref="F2:G2"/>
    <mergeCell ref="D4:E4"/>
    <mergeCell ref="S82:T82"/>
    <mergeCell ref="S83:T83"/>
    <mergeCell ref="O85:P85"/>
    <mergeCell ref="O84:P84"/>
    <mergeCell ref="S84:T84"/>
    <mergeCell ref="S85:T85"/>
    <mergeCell ref="O83:P83"/>
    <mergeCell ref="S86:T86"/>
    <mergeCell ref="R87:T87"/>
    <mergeCell ref="O82:P82"/>
    <mergeCell ref="O81:P81"/>
    <mergeCell ref="S66:T66"/>
    <mergeCell ref="S69:T69"/>
    <mergeCell ref="S64:T64"/>
    <mergeCell ref="S65:T65"/>
    <mergeCell ref="S68:T68"/>
    <mergeCell ref="S70:T70"/>
    <mergeCell ref="O66:P66"/>
    <mergeCell ref="O67:P67"/>
    <mergeCell ref="O68:P68"/>
    <mergeCell ref="O69:P69"/>
    <mergeCell ref="O70:P70"/>
    <mergeCell ref="S81:T81"/>
    <mergeCell ref="S80:T80"/>
    <mergeCell ref="O76:P76"/>
    <mergeCell ref="O75:P75"/>
    <mergeCell ref="O80:P80"/>
    <mergeCell ref="S79:T79"/>
    <mergeCell ref="S75:T75"/>
    <mergeCell ref="S76:T76"/>
    <mergeCell ref="O71:P71"/>
    <mergeCell ref="O72:P72"/>
    <mergeCell ref="O79:P79"/>
    <mergeCell ref="O78:P78"/>
    <mergeCell ref="S77:T77"/>
    <mergeCell ref="S78:T78"/>
    <mergeCell ref="S58:T58"/>
    <mergeCell ref="S59:T59"/>
    <mergeCell ref="S60:T60"/>
    <mergeCell ref="S72:T72"/>
    <mergeCell ref="D3:E3"/>
    <mergeCell ref="E76:G76"/>
    <mergeCell ref="E74:G74"/>
    <mergeCell ref="E73:G73"/>
    <mergeCell ref="E75:G75"/>
    <mergeCell ref="D14:E14"/>
    <mergeCell ref="A61:D61"/>
    <mergeCell ref="D15:E15"/>
    <mergeCell ref="H54:I54"/>
    <mergeCell ref="E70:G70"/>
    <mergeCell ref="H67:I67"/>
    <mergeCell ref="H58:I58"/>
    <mergeCell ref="H59:I59"/>
    <mergeCell ref="E64:G64"/>
    <mergeCell ref="D16:E16"/>
    <mergeCell ref="E63:G63"/>
    <mergeCell ref="H73:I73"/>
    <mergeCell ref="E56:I56"/>
    <mergeCell ref="D13:E13"/>
    <mergeCell ref="H57:I57"/>
    <mergeCell ref="D12:E12"/>
    <mergeCell ref="E58:G58"/>
    <mergeCell ref="D33:E33"/>
    <mergeCell ref="D34:E34"/>
    <mergeCell ref="D26:E26"/>
    <mergeCell ref="D21:E21"/>
    <mergeCell ref="D24:E24"/>
    <mergeCell ref="A57:D57"/>
    <mergeCell ref="A51:D51"/>
    <mergeCell ref="D35:E35"/>
    <mergeCell ref="D30:E30"/>
    <mergeCell ref="D50:E50"/>
    <mergeCell ref="D37:E37"/>
    <mergeCell ref="D38:E38"/>
    <mergeCell ref="D32:E32"/>
    <mergeCell ref="E54:F54"/>
    <mergeCell ref="D46:E46"/>
    <mergeCell ref="D43:E43"/>
    <mergeCell ref="D44:E44"/>
    <mergeCell ref="D49:E49"/>
    <mergeCell ref="D45:E45"/>
    <mergeCell ref="D47:E47"/>
    <mergeCell ref="O58:P58"/>
    <mergeCell ref="O60:P60"/>
    <mergeCell ref="M53:P53"/>
    <mergeCell ref="O59:P59"/>
    <mergeCell ref="O61:P61"/>
    <mergeCell ref="O62:P62"/>
    <mergeCell ref="J62:K62"/>
    <mergeCell ref="O63:P63"/>
    <mergeCell ref="D48:E48"/>
    <mergeCell ref="P51:Q51"/>
    <mergeCell ref="O57:P57"/>
    <mergeCell ref="N55:P55"/>
    <mergeCell ref="J54:K54"/>
    <mergeCell ref="M54:P54"/>
    <mergeCell ref="N56:P56"/>
    <mergeCell ref="N51:O51"/>
    <mergeCell ref="J53:K53"/>
    <mergeCell ref="H76:I76"/>
    <mergeCell ref="J69:K69"/>
    <mergeCell ref="H69:I69"/>
    <mergeCell ref="O65:P65"/>
    <mergeCell ref="O64:P64"/>
    <mergeCell ref="O73:P73"/>
    <mergeCell ref="O77:P77"/>
    <mergeCell ref="J75:K75"/>
    <mergeCell ref="J76:K76"/>
    <mergeCell ref="J74:K74"/>
    <mergeCell ref="O74:P74"/>
    <mergeCell ref="J72:K72"/>
    <mergeCell ref="J77:K77"/>
    <mergeCell ref="J64:K64"/>
    <mergeCell ref="J68:K68"/>
    <mergeCell ref="J65:K65"/>
    <mergeCell ref="D17:E17"/>
    <mergeCell ref="J59:K59"/>
    <mergeCell ref="J58:K58"/>
    <mergeCell ref="H66:I66"/>
    <mergeCell ref="J63:K63"/>
    <mergeCell ref="J60:K60"/>
    <mergeCell ref="J51:L51"/>
    <mergeCell ref="J57:K57"/>
    <mergeCell ref="J56:K56"/>
    <mergeCell ref="E65:G65"/>
    <mergeCell ref="E62:G62"/>
    <mergeCell ref="H60:I60"/>
    <mergeCell ref="E61:G61"/>
    <mergeCell ref="H61:I61"/>
    <mergeCell ref="H65:I65"/>
    <mergeCell ref="E66:G66"/>
    <mergeCell ref="H63:I63"/>
    <mergeCell ref="H64:I64"/>
    <mergeCell ref="J61:K61"/>
    <mergeCell ref="D39:E39"/>
    <mergeCell ref="D40:E40"/>
    <mergeCell ref="D41:E41"/>
    <mergeCell ref="D42:E42"/>
    <mergeCell ref="D23:E23"/>
    <mergeCell ref="D31:E31"/>
    <mergeCell ref="D36:E36"/>
    <mergeCell ref="D29:E29"/>
    <mergeCell ref="D27:E27"/>
    <mergeCell ref="D28:E28"/>
    <mergeCell ref="H62:I62"/>
    <mergeCell ref="J66:K66"/>
    <mergeCell ref="J67:K67"/>
    <mergeCell ref="D25:E25"/>
    <mergeCell ref="E67:G67"/>
    <mergeCell ref="A91:E91"/>
    <mergeCell ref="I92:J92"/>
    <mergeCell ref="K92:L92"/>
    <mergeCell ref="A93:E93"/>
    <mergeCell ref="A90:E90"/>
    <mergeCell ref="A89:E89"/>
    <mergeCell ref="A92:E92"/>
    <mergeCell ref="H68:I68"/>
    <mergeCell ref="E80:I80"/>
    <mergeCell ref="A84:E85"/>
    <mergeCell ref="F84:F85"/>
    <mergeCell ref="G84:G85"/>
    <mergeCell ref="H84:H85"/>
    <mergeCell ref="E71:G71"/>
    <mergeCell ref="H74:I74"/>
    <mergeCell ref="E68:G68"/>
    <mergeCell ref="E82:I82"/>
    <mergeCell ref="H70:I70"/>
    <mergeCell ref="J71:K71"/>
    <mergeCell ref="J73:K73"/>
    <mergeCell ref="J70:K70"/>
    <mergeCell ref="E77:I77"/>
    <mergeCell ref="H71:I71"/>
    <mergeCell ref="H75:I75"/>
    <mergeCell ref="Q92:Q93"/>
    <mergeCell ref="K91:L91"/>
    <mergeCell ref="I87:J87"/>
    <mergeCell ref="K87:L87"/>
    <mergeCell ref="I93:J93"/>
    <mergeCell ref="I88:J88"/>
    <mergeCell ref="K88:L88"/>
    <mergeCell ref="I90:J90"/>
    <mergeCell ref="O86:P86"/>
    <mergeCell ref="N89:Q91"/>
    <mergeCell ref="N88:P88"/>
    <mergeCell ref="K89:L89"/>
    <mergeCell ref="N87:P87"/>
    <mergeCell ref="I89:J89"/>
    <mergeCell ref="K93:L93"/>
    <mergeCell ref="I91:J91"/>
    <mergeCell ref="K84:L85"/>
    <mergeCell ref="K90:L90"/>
    <mergeCell ref="C2:E2"/>
    <mergeCell ref="A58:D59"/>
    <mergeCell ref="E59:G59"/>
    <mergeCell ref="A88:E88"/>
    <mergeCell ref="A87:E87"/>
    <mergeCell ref="A83:L83"/>
    <mergeCell ref="A86:E86"/>
    <mergeCell ref="K86:L86"/>
    <mergeCell ref="J80:K80"/>
    <mergeCell ref="I84:J85"/>
    <mergeCell ref="I86:J86"/>
    <mergeCell ref="D5:E5"/>
    <mergeCell ref="D6:E6"/>
    <mergeCell ref="D7:E7"/>
    <mergeCell ref="D8:E8"/>
    <mergeCell ref="D9:E9"/>
    <mergeCell ref="D11:E11"/>
    <mergeCell ref="D10:E10"/>
    <mergeCell ref="H51:I51"/>
    <mergeCell ref="E57:G57"/>
    <mergeCell ref="F51:G51"/>
    <mergeCell ref="D20:E20"/>
  </mergeCells>
  <phoneticPr fontId="0" type="noConversion"/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1" right="0.19685039370078741" top="0.11811023622047245" bottom="0.11811023622047245" header="0.11811023622047245" footer="0.11811023622047245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15"/>
  <sheetViews>
    <sheetView showGridLines="0" showZeros="0" topLeftCell="I1" zoomScale="75" zoomScaleNormal="75" workbookViewId="0">
      <pane ySplit="3" topLeftCell="A54" activePane="bottomLeft" state="frozen"/>
      <selection activeCell="L57" sqref="L57:L77"/>
      <selection pane="bottomLeft" activeCell="J67" sqref="J67:K67"/>
    </sheetView>
  </sheetViews>
  <sheetFormatPr defaultColWidth="9.140625" defaultRowHeight="12.75" x14ac:dyDescent="0.2"/>
  <cols>
    <col min="1" max="1" width="6.28515625" style="52" customWidth="1"/>
    <col min="2" max="2" width="7.85546875" style="53" customWidth="1"/>
    <col min="3" max="3" width="11.8554687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/>
    <col min="24" max="24" width="0" style="53" hidden="1" customWidth="1"/>
    <col min="25" max="16384" width="9.140625" style="53"/>
  </cols>
  <sheetData>
    <row r="1" spans="1:24" ht="28.5" customHeight="1" thickBot="1" x14ac:dyDescent="0.45">
      <c r="A1" s="782"/>
      <c r="B1" s="782"/>
      <c r="C1" s="782"/>
      <c r="D1" s="782"/>
      <c r="E1" s="782"/>
      <c r="F1" s="782"/>
      <c r="G1" s="783"/>
      <c r="H1" s="676" t="s">
        <v>114</v>
      </c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X1" s="481"/>
    </row>
    <row r="2" spans="1:24" ht="30" customHeight="1" thickTop="1" thickBot="1" x14ac:dyDescent="0.45">
      <c r="A2" s="772" t="s">
        <v>92</v>
      </c>
      <c r="B2" s="773"/>
      <c r="C2" s="707" t="s">
        <v>63</v>
      </c>
      <c r="D2" s="708"/>
      <c r="E2" s="709"/>
      <c r="F2" s="872" t="str">
        <f>Jan!F2</f>
        <v>BANK</v>
      </c>
      <c r="G2" s="706"/>
      <c r="H2" s="689" t="str">
        <f>Jan!H2</f>
        <v>INCOME</v>
      </c>
      <c r="I2" s="690"/>
      <c r="J2" s="682" t="str">
        <f>Jan!J2</f>
        <v>EXPENSES</v>
      </c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4"/>
      <c r="X2" s="481" t="s">
        <v>171</v>
      </c>
    </row>
    <row r="3" spans="1:24" s="55" customFormat="1" ht="48" customHeight="1" thickBot="1" x14ac:dyDescent="0.3">
      <c r="A3" s="292" t="s">
        <v>0</v>
      </c>
      <c r="B3" s="293" t="s">
        <v>26</v>
      </c>
      <c r="C3" s="484" t="s">
        <v>170</v>
      </c>
      <c r="D3" s="712" t="s">
        <v>113</v>
      </c>
      <c r="E3" s="713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4" ht="22.5" customHeight="1" x14ac:dyDescent="0.4">
      <c r="A4" s="44"/>
      <c r="B4" s="38"/>
      <c r="C4" s="483"/>
      <c r="D4" s="710"/>
      <c r="E4" s="711"/>
      <c r="F4" s="373">
        <f t="shared" ref="F4:F9" si="0">SUM(H4:I4)</f>
        <v>0</v>
      </c>
      <c r="G4" s="374">
        <f t="shared" ref="G4:G19" si="1">SUM(J4:V4)</f>
        <v>0</v>
      </c>
      <c r="H4" s="550"/>
      <c r="I4" s="549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9"/>
      <c r="V4" s="376"/>
    </row>
    <row r="5" spans="1:24" ht="22.5" customHeight="1" x14ac:dyDescent="0.4">
      <c r="A5" s="45"/>
      <c r="B5" s="39"/>
      <c r="C5" s="482"/>
      <c r="D5" s="685"/>
      <c r="E5" s="686"/>
      <c r="F5" s="373">
        <f t="shared" si="0"/>
        <v>0</v>
      </c>
      <c r="G5" s="374">
        <f t="shared" si="1"/>
        <v>0</v>
      </c>
      <c r="H5" s="395"/>
      <c r="I5" s="381"/>
      <c r="J5" s="382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4"/>
      <c r="V5" s="381"/>
    </row>
    <row r="6" spans="1:24" ht="23.1" customHeight="1" x14ac:dyDescent="0.4">
      <c r="A6" s="45"/>
      <c r="B6" s="39"/>
      <c r="C6" s="482"/>
      <c r="D6" s="685"/>
      <c r="E6" s="686"/>
      <c r="F6" s="373">
        <f t="shared" si="0"/>
        <v>0</v>
      </c>
      <c r="G6" s="374">
        <f t="shared" si="1"/>
        <v>0</v>
      </c>
      <c r="H6" s="380"/>
      <c r="I6" s="381"/>
      <c r="J6" s="382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384"/>
      <c r="V6" s="381"/>
    </row>
    <row r="7" spans="1:24" ht="23.1" customHeight="1" x14ac:dyDescent="0.4">
      <c r="A7" s="45"/>
      <c r="B7" s="39"/>
      <c r="C7" s="482"/>
      <c r="D7" s="685"/>
      <c r="E7" s="686"/>
      <c r="F7" s="373">
        <f t="shared" si="0"/>
        <v>0</v>
      </c>
      <c r="G7" s="374">
        <f t="shared" si="1"/>
        <v>0</v>
      </c>
      <c r="H7" s="380"/>
      <c r="I7" s="381"/>
      <c r="J7" s="382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4"/>
      <c r="V7" s="381"/>
    </row>
    <row r="8" spans="1:24" ht="23.1" customHeight="1" x14ac:dyDescent="0.4">
      <c r="A8" s="45"/>
      <c r="B8" s="39"/>
      <c r="C8" s="482"/>
      <c r="D8" s="685"/>
      <c r="E8" s="686"/>
      <c r="F8" s="373">
        <f t="shared" si="0"/>
        <v>0</v>
      </c>
      <c r="G8" s="374">
        <f t="shared" si="1"/>
        <v>0</v>
      </c>
      <c r="H8" s="380"/>
      <c r="I8" s="381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4"/>
      <c r="V8" s="381"/>
    </row>
    <row r="9" spans="1:24" ht="23.1" customHeight="1" x14ac:dyDescent="0.4">
      <c r="A9" s="45"/>
      <c r="B9" s="39"/>
      <c r="C9" s="482"/>
      <c r="D9" s="685"/>
      <c r="E9" s="686"/>
      <c r="F9" s="373">
        <f t="shared" si="0"/>
        <v>0</v>
      </c>
      <c r="G9" s="374">
        <f t="shared" si="1"/>
        <v>0</v>
      </c>
      <c r="H9" s="380"/>
      <c r="I9" s="381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384"/>
      <c r="V9" s="381"/>
    </row>
    <row r="10" spans="1:24" ht="23.1" customHeight="1" x14ac:dyDescent="0.4">
      <c r="A10" s="45"/>
      <c r="B10" s="39"/>
      <c r="C10" s="482"/>
      <c r="D10" s="685"/>
      <c r="E10" s="686"/>
      <c r="F10" s="373">
        <f>SUM(H10:I10)</f>
        <v>0</v>
      </c>
      <c r="G10" s="374">
        <f t="shared" si="1"/>
        <v>0</v>
      </c>
      <c r="H10" s="380"/>
      <c r="I10" s="381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4"/>
      <c r="V10" s="381"/>
    </row>
    <row r="11" spans="1:24" ht="23.1" customHeight="1" x14ac:dyDescent="0.4">
      <c r="A11" s="45"/>
      <c r="B11" s="39"/>
      <c r="C11" s="482"/>
      <c r="D11" s="685"/>
      <c r="E11" s="686"/>
      <c r="F11" s="373">
        <f t="shared" ref="F11:F35" si="2">SUM(H11:I11)</f>
        <v>0</v>
      </c>
      <c r="G11" s="374">
        <f t="shared" si="1"/>
        <v>0</v>
      </c>
      <c r="H11" s="380"/>
      <c r="I11" s="381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384"/>
      <c r="V11" s="381"/>
    </row>
    <row r="12" spans="1:24" ht="23.1" customHeight="1" x14ac:dyDescent="0.4">
      <c r="A12" s="45"/>
      <c r="B12" s="39"/>
      <c r="C12" s="482"/>
      <c r="D12" s="685"/>
      <c r="E12" s="686"/>
      <c r="F12" s="373">
        <f t="shared" si="2"/>
        <v>0</v>
      </c>
      <c r="G12" s="374">
        <f t="shared" si="1"/>
        <v>0</v>
      </c>
      <c r="H12" s="380"/>
      <c r="I12" s="381"/>
      <c r="J12" s="382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384"/>
      <c r="V12" s="381"/>
    </row>
    <row r="13" spans="1:24" ht="23.1" customHeight="1" x14ac:dyDescent="0.4">
      <c r="A13" s="45"/>
      <c r="B13" s="39"/>
      <c r="C13" s="482"/>
      <c r="D13" s="685"/>
      <c r="E13" s="686"/>
      <c r="F13" s="373">
        <f>SUM(H13:I13)</f>
        <v>0</v>
      </c>
      <c r="G13" s="374">
        <f t="shared" si="1"/>
        <v>0</v>
      </c>
      <c r="H13" s="380"/>
      <c r="I13" s="381"/>
      <c r="J13" s="382"/>
      <c r="K13" s="383"/>
      <c r="L13" s="383"/>
      <c r="M13" s="383"/>
      <c r="N13" s="383"/>
      <c r="O13" s="383"/>
      <c r="P13" s="383"/>
      <c r="Q13" s="383"/>
      <c r="R13" s="383"/>
      <c r="S13" s="383"/>
      <c r="T13" s="384"/>
      <c r="U13" s="384"/>
      <c r="V13" s="381"/>
    </row>
    <row r="14" spans="1:24" ht="23.1" customHeight="1" x14ac:dyDescent="0.4">
      <c r="A14" s="45"/>
      <c r="B14" s="39"/>
      <c r="C14" s="482"/>
      <c r="D14" s="685"/>
      <c r="E14" s="686"/>
      <c r="F14" s="373">
        <f t="shared" si="2"/>
        <v>0</v>
      </c>
      <c r="G14" s="374">
        <f t="shared" si="1"/>
        <v>0</v>
      </c>
      <c r="H14" s="380"/>
      <c r="I14" s="381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4"/>
      <c r="V14" s="381"/>
    </row>
    <row r="15" spans="1:24" ht="23.1" customHeight="1" x14ac:dyDescent="0.4">
      <c r="A15" s="45"/>
      <c r="B15" s="39"/>
      <c r="C15" s="482"/>
      <c r="D15" s="685"/>
      <c r="E15" s="686"/>
      <c r="F15" s="373">
        <f t="shared" si="2"/>
        <v>0</v>
      </c>
      <c r="G15" s="374">
        <f t="shared" si="1"/>
        <v>0</v>
      </c>
      <c r="H15" s="380"/>
      <c r="I15" s="381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384"/>
      <c r="V15" s="381"/>
    </row>
    <row r="16" spans="1:24" ht="23.1" customHeight="1" x14ac:dyDescent="0.4">
      <c r="A16" s="45"/>
      <c r="B16" s="39"/>
      <c r="C16" s="482"/>
      <c r="D16" s="685"/>
      <c r="E16" s="686"/>
      <c r="F16" s="373">
        <f t="shared" si="2"/>
        <v>0</v>
      </c>
      <c r="G16" s="374">
        <f t="shared" si="1"/>
        <v>0</v>
      </c>
      <c r="H16" s="380"/>
      <c r="I16" s="381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4"/>
      <c r="V16" s="381"/>
    </row>
    <row r="17" spans="1:22" ht="23.1" customHeight="1" x14ac:dyDescent="0.4">
      <c r="A17" s="45"/>
      <c r="B17" s="39"/>
      <c r="C17" s="482"/>
      <c r="D17" s="685"/>
      <c r="E17" s="686"/>
      <c r="F17" s="373">
        <f t="shared" si="2"/>
        <v>0</v>
      </c>
      <c r="G17" s="374">
        <f t="shared" si="1"/>
        <v>0</v>
      </c>
      <c r="H17" s="380"/>
      <c r="I17" s="381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384"/>
      <c r="V17" s="381"/>
    </row>
    <row r="18" spans="1:22" ht="23.1" customHeight="1" x14ac:dyDescent="0.4">
      <c r="A18" s="45"/>
      <c r="B18" s="39"/>
      <c r="C18" s="482"/>
      <c r="D18" s="687"/>
      <c r="E18" s="688"/>
      <c r="F18" s="373">
        <f t="shared" si="2"/>
        <v>0</v>
      </c>
      <c r="G18" s="374">
        <f t="shared" si="1"/>
        <v>0</v>
      </c>
      <c r="H18" s="380"/>
      <c r="I18" s="381"/>
      <c r="J18" s="382"/>
      <c r="K18" s="383"/>
      <c r="L18" s="383"/>
      <c r="M18" s="383"/>
      <c r="N18" s="383"/>
      <c r="O18" s="383"/>
      <c r="P18" s="383"/>
      <c r="Q18" s="383"/>
      <c r="R18" s="383"/>
      <c r="S18" s="383"/>
      <c r="T18" s="384"/>
      <c r="U18" s="384"/>
      <c r="V18" s="381"/>
    </row>
    <row r="19" spans="1:22" ht="23.1" customHeight="1" x14ac:dyDescent="0.4">
      <c r="A19" s="45"/>
      <c r="B19" s="39"/>
      <c r="C19" s="482"/>
      <c r="D19" s="687"/>
      <c r="E19" s="688"/>
      <c r="F19" s="373">
        <f t="shared" si="2"/>
        <v>0</v>
      </c>
      <c r="G19" s="374">
        <f t="shared" si="1"/>
        <v>0</v>
      </c>
      <c r="H19" s="380"/>
      <c r="I19" s="381"/>
      <c r="J19" s="382"/>
      <c r="K19" s="383"/>
      <c r="L19" s="383"/>
      <c r="M19" s="383"/>
      <c r="N19" s="383"/>
      <c r="O19" s="383"/>
      <c r="P19" s="383"/>
      <c r="Q19" s="383"/>
      <c r="R19" s="383"/>
      <c r="S19" s="383"/>
      <c r="T19" s="384"/>
      <c r="U19" s="384"/>
      <c r="V19" s="381"/>
    </row>
    <row r="20" spans="1:22" ht="23.1" customHeight="1" x14ac:dyDescent="0.4">
      <c r="A20" s="45"/>
      <c r="B20" s="39"/>
      <c r="C20" s="482"/>
      <c r="D20" s="687"/>
      <c r="E20" s="688"/>
      <c r="F20" s="373">
        <f t="shared" si="2"/>
        <v>0</v>
      </c>
      <c r="G20" s="374">
        <f t="shared" ref="G20:G35" si="3">SUM(J20:V20)</f>
        <v>0</v>
      </c>
      <c r="H20" s="380"/>
      <c r="I20" s="381"/>
      <c r="J20" s="382"/>
      <c r="K20" s="383"/>
      <c r="L20" s="383"/>
      <c r="M20" s="383"/>
      <c r="N20" s="383"/>
      <c r="O20" s="383"/>
      <c r="P20" s="383"/>
      <c r="Q20" s="383"/>
      <c r="R20" s="383"/>
      <c r="S20" s="383"/>
      <c r="T20" s="384"/>
      <c r="U20" s="384"/>
      <c r="V20" s="381"/>
    </row>
    <row r="21" spans="1:22" ht="23.1" customHeight="1" x14ac:dyDescent="0.4">
      <c r="A21" s="45"/>
      <c r="B21" s="39"/>
      <c r="C21" s="482"/>
      <c r="D21" s="687"/>
      <c r="E21" s="688"/>
      <c r="F21" s="373">
        <f t="shared" si="2"/>
        <v>0</v>
      </c>
      <c r="G21" s="374">
        <f t="shared" si="3"/>
        <v>0</v>
      </c>
      <c r="H21" s="380"/>
      <c r="I21" s="381"/>
      <c r="J21" s="382"/>
      <c r="K21" s="383"/>
      <c r="L21" s="383"/>
      <c r="M21" s="383"/>
      <c r="N21" s="383"/>
      <c r="O21" s="383"/>
      <c r="P21" s="383"/>
      <c r="Q21" s="383"/>
      <c r="R21" s="383"/>
      <c r="S21" s="383"/>
      <c r="T21" s="384"/>
      <c r="U21" s="384"/>
      <c r="V21" s="381"/>
    </row>
    <row r="22" spans="1:22" ht="23.1" customHeight="1" x14ac:dyDescent="0.4">
      <c r="A22" s="45"/>
      <c r="B22" s="39"/>
      <c r="C22" s="482"/>
      <c r="D22" s="687"/>
      <c r="E22" s="688"/>
      <c r="F22" s="373">
        <f t="shared" si="2"/>
        <v>0</v>
      </c>
      <c r="G22" s="374">
        <f t="shared" si="3"/>
        <v>0</v>
      </c>
      <c r="H22" s="380"/>
      <c r="I22" s="381"/>
      <c r="J22" s="382"/>
      <c r="K22" s="383"/>
      <c r="L22" s="383"/>
      <c r="M22" s="383"/>
      <c r="N22" s="383"/>
      <c r="O22" s="383"/>
      <c r="P22" s="383"/>
      <c r="Q22" s="383"/>
      <c r="R22" s="383"/>
      <c r="S22" s="383"/>
      <c r="T22" s="384"/>
      <c r="U22" s="384"/>
      <c r="V22" s="381"/>
    </row>
    <row r="23" spans="1:22" ht="23.1" customHeight="1" x14ac:dyDescent="0.4">
      <c r="A23" s="45"/>
      <c r="B23" s="39"/>
      <c r="C23" s="482"/>
      <c r="D23" s="687"/>
      <c r="E23" s="688"/>
      <c r="F23" s="373">
        <f t="shared" si="2"/>
        <v>0</v>
      </c>
      <c r="G23" s="374">
        <f t="shared" si="3"/>
        <v>0</v>
      </c>
      <c r="H23" s="380"/>
      <c r="I23" s="381"/>
      <c r="J23" s="382"/>
      <c r="K23" s="383"/>
      <c r="L23" s="383"/>
      <c r="M23" s="383"/>
      <c r="N23" s="383"/>
      <c r="O23" s="383"/>
      <c r="P23" s="383"/>
      <c r="Q23" s="383"/>
      <c r="R23" s="383"/>
      <c r="S23" s="383"/>
      <c r="T23" s="384"/>
      <c r="U23" s="384"/>
      <c r="V23" s="381"/>
    </row>
    <row r="24" spans="1:22" ht="23.1" customHeight="1" x14ac:dyDescent="0.4">
      <c r="A24" s="45"/>
      <c r="B24" s="39"/>
      <c r="C24" s="482"/>
      <c r="D24" s="657"/>
      <c r="E24" s="658"/>
      <c r="F24" s="373">
        <f t="shared" si="2"/>
        <v>0</v>
      </c>
      <c r="G24" s="374">
        <f t="shared" si="3"/>
        <v>0</v>
      </c>
      <c r="H24" s="380"/>
      <c r="I24" s="381"/>
      <c r="J24" s="382"/>
      <c r="K24" s="383"/>
      <c r="L24" s="383"/>
      <c r="M24" s="383"/>
      <c r="N24" s="383"/>
      <c r="O24" s="383"/>
      <c r="P24" s="383"/>
      <c r="Q24" s="383"/>
      <c r="R24" s="383"/>
      <c r="S24" s="383"/>
      <c r="T24" s="384"/>
      <c r="U24" s="384"/>
      <c r="V24" s="381"/>
    </row>
    <row r="25" spans="1:22" ht="23.1" customHeight="1" x14ac:dyDescent="0.4">
      <c r="A25" s="45"/>
      <c r="B25" s="39"/>
      <c r="C25" s="482"/>
      <c r="D25" s="657"/>
      <c r="E25" s="658"/>
      <c r="F25" s="373">
        <f t="shared" si="2"/>
        <v>0</v>
      </c>
      <c r="G25" s="374">
        <f t="shared" si="3"/>
        <v>0</v>
      </c>
      <c r="H25" s="380"/>
      <c r="I25" s="381"/>
      <c r="J25" s="382"/>
      <c r="K25" s="383"/>
      <c r="L25" s="383"/>
      <c r="M25" s="383"/>
      <c r="N25" s="383"/>
      <c r="O25" s="383"/>
      <c r="P25" s="383"/>
      <c r="Q25" s="383"/>
      <c r="R25" s="383"/>
      <c r="S25" s="383"/>
      <c r="T25" s="384"/>
      <c r="U25" s="384"/>
      <c r="V25" s="381"/>
    </row>
    <row r="26" spans="1:22" ht="23.1" customHeight="1" x14ac:dyDescent="0.4">
      <c r="A26" s="45"/>
      <c r="B26" s="39"/>
      <c r="C26" s="482"/>
      <c r="D26" s="657"/>
      <c r="E26" s="658"/>
      <c r="F26" s="373">
        <f t="shared" si="2"/>
        <v>0</v>
      </c>
      <c r="G26" s="374">
        <f t="shared" si="3"/>
        <v>0</v>
      </c>
      <c r="H26" s="380"/>
      <c r="I26" s="381"/>
      <c r="J26" s="382"/>
      <c r="K26" s="383"/>
      <c r="L26" s="383"/>
      <c r="M26" s="383"/>
      <c r="N26" s="383"/>
      <c r="O26" s="383"/>
      <c r="P26" s="383"/>
      <c r="Q26" s="383"/>
      <c r="R26" s="383"/>
      <c r="S26" s="383"/>
      <c r="T26" s="384"/>
      <c r="U26" s="384"/>
      <c r="V26" s="381"/>
    </row>
    <row r="27" spans="1:22" ht="23.1" customHeight="1" x14ac:dyDescent="0.4">
      <c r="A27" s="45"/>
      <c r="B27" s="39"/>
      <c r="C27" s="482"/>
      <c r="D27" s="657"/>
      <c r="E27" s="658"/>
      <c r="F27" s="373">
        <f t="shared" si="2"/>
        <v>0</v>
      </c>
      <c r="G27" s="374">
        <f t="shared" si="3"/>
        <v>0</v>
      </c>
      <c r="H27" s="380"/>
      <c r="I27" s="381"/>
      <c r="J27" s="382"/>
      <c r="K27" s="383"/>
      <c r="L27" s="383"/>
      <c r="M27" s="383"/>
      <c r="N27" s="383"/>
      <c r="O27" s="383"/>
      <c r="P27" s="383"/>
      <c r="Q27" s="383"/>
      <c r="R27" s="383"/>
      <c r="S27" s="383"/>
      <c r="T27" s="384"/>
      <c r="U27" s="384"/>
      <c r="V27" s="381"/>
    </row>
    <row r="28" spans="1:22" ht="23.1" customHeight="1" x14ac:dyDescent="0.4">
      <c r="A28" s="45"/>
      <c r="B28" s="39"/>
      <c r="C28" s="482"/>
      <c r="D28" s="657"/>
      <c r="E28" s="658"/>
      <c r="F28" s="373">
        <f t="shared" si="2"/>
        <v>0</v>
      </c>
      <c r="G28" s="374">
        <f t="shared" si="3"/>
        <v>0</v>
      </c>
      <c r="H28" s="380"/>
      <c r="I28" s="381"/>
      <c r="J28" s="382"/>
      <c r="K28" s="383"/>
      <c r="L28" s="383"/>
      <c r="M28" s="383"/>
      <c r="N28" s="383"/>
      <c r="O28" s="383"/>
      <c r="P28" s="383"/>
      <c r="Q28" s="383"/>
      <c r="R28" s="383"/>
      <c r="S28" s="383"/>
      <c r="T28" s="384"/>
      <c r="U28" s="384"/>
      <c r="V28" s="381"/>
    </row>
    <row r="29" spans="1:22" ht="23.1" customHeight="1" x14ac:dyDescent="0.4">
      <c r="A29" s="45"/>
      <c r="B29" s="39"/>
      <c r="C29" s="482"/>
      <c r="D29" s="657"/>
      <c r="E29" s="658"/>
      <c r="F29" s="373">
        <f t="shared" si="2"/>
        <v>0</v>
      </c>
      <c r="G29" s="374">
        <f t="shared" si="3"/>
        <v>0</v>
      </c>
      <c r="H29" s="380"/>
      <c r="I29" s="381"/>
      <c r="J29" s="382"/>
      <c r="K29" s="383"/>
      <c r="L29" s="383"/>
      <c r="M29" s="383"/>
      <c r="N29" s="383"/>
      <c r="O29" s="383"/>
      <c r="P29" s="383"/>
      <c r="Q29" s="383"/>
      <c r="R29" s="383"/>
      <c r="S29" s="383"/>
      <c r="T29" s="384"/>
      <c r="U29" s="384"/>
      <c r="V29" s="381"/>
    </row>
    <row r="30" spans="1:22" ht="23.1" customHeight="1" x14ac:dyDescent="0.4">
      <c r="A30" s="45"/>
      <c r="B30" s="39"/>
      <c r="C30" s="482"/>
      <c r="D30" s="657"/>
      <c r="E30" s="658"/>
      <c r="F30" s="373">
        <f t="shared" si="2"/>
        <v>0</v>
      </c>
      <c r="G30" s="374">
        <f t="shared" si="3"/>
        <v>0</v>
      </c>
      <c r="H30" s="380"/>
      <c r="I30" s="381"/>
      <c r="J30" s="382"/>
      <c r="K30" s="383"/>
      <c r="L30" s="383"/>
      <c r="M30" s="383"/>
      <c r="N30" s="383"/>
      <c r="O30" s="383"/>
      <c r="P30" s="383"/>
      <c r="Q30" s="383"/>
      <c r="R30" s="383"/>
      <c r="S30" s="383"/>
      <c r="T30" s="384"/>
      <c r="U30" s="384"/>
      <c r="V30" s="381"/>
    </row>
    <row r="31" spans="1:22" ht="23.1" customHeight="1" x14ac:dyDescent="0.4">
      <c r="A31" s="45"/>
      <c r="B31" s="39"/>
      <c r="C31" s="482"/>
      <c r="D31" s="657"/>
      <c r="E31" s="658"/>
      <c r="F31" s="373">
        <f t="shared" si="2"/>
        <v>0</v>
      </c>
      <c r="G31" s="374">
        <f t="shared" si="3"/>
        <v>0</v>
      </c>
      <c r="H31" s="380"/>
      <c r="I31" s="381"/>
      <c r="J31" s="382"/>
      <c r="K31" s="383"/>
      <c r="L31" s="383"/>
      <c r="M31" s="383"/>
      <c r="N31" s="383"/>
      <c r="O31" s="383"/>
      <c r="P31" s="383"/>
      <c r="Q31" s="383"/>
      <c r="R31" s="383"/>
      <c r="S31" s="383"/>
      <c r="T31" s="384"/>
      <c r="U31" s="384"/>
      <c r="V31" s="381"/>
    </row>
    <row r="32" spans="1:22" ht="23.1" customHeight="1" x14ac:dyDescent="0.4">
      <c r="A32" s="45"/>
      <c r="B32" s="39"/>
      <c r="C32" s="482"/>
      <c r="D32" s="657"/>
      <c r="E32" s="658"/>
      <c r="F32" s="373">
        <f t="shared" si="2"/>
        <v>0</v>
      </c>
      <c r="G32" s="374">
        <f t="shared" si="3"/>
        <v>0</v>
      </c>
      <c r="H32" s="380"/>
      <c r="I32" s="381"/>
      <c r="J32" s="382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384"/>
      <c r="V32" s="381"/>
    </row>
    <row r="33" spans="1:22" ht="23.1" customHeight="1" x14ac:dyDescent="0.4">
      <c r="A33" s="45"/>
      <c r="B33" s="39"/>
      <c r="C33" s="482"/>
      <c r="D33" s="657"/>
      <c r="E33" s="658"/>
      <c r="F33" s="373">
        <f t="shared" si="2"/>
        <v>0</v>
      </c>
      <c r="G33" s="374">
        <f t="shared" si="3"/>
        <v>0</v>
      </c>
      <c r="H33" s="380"/>
      <c r="I33" s="381"/>
      <c r="J33" s="382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384"/>
      <c r="V33" s="381"/>
    </row>
    <row r="34" spans="1:22" ht="23.1" customHeight="1" x14ac:dyDescent="0.4">
      <c r="A34" s="45"/>
      <c r="B34" s="39"/>
      <c r="C34" s="482"/>
      <c r="D34" s="657"/>
      <c r="E34" s="658"/>
      <c r="F34" s="373">
        <f t="shared" si="2"/>
        <v>0</v>
      </c>
      <c r="G34" s="374">
        <f t="shared" si="3"/>
        <v>0</v>
      </c>
      <c r="H34" s="380"/>
      <c r="I34" s="381"/>
      <c r="J34" s="382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384"/>
      <c r="V34" s="381"/>
    </row>
    <row r="35" spans="1:22" ht="23.1" customHeight="1" x14ac:dyDescent="0.4">
      <c r="A35" s="45"/>
      <c r="B35" s="39"/>
      <c r="C35" s="482"/>
      <c r="D35" s="657"/>
      <c r="E35" s="658"/>
      <c r="F35" s="373">
        <f t="shared" si="2"/>
        <v>0</v>
      </c>
      <c r="G35" s="374">
        <f t="shared" si="3"/>
        <v>0</v>
      </c>
      <c r="H35" s="380"/>
      <c r="I35" s="381"/>
      <c r="J35" s="382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384"/>
      <c r="V35" s="381"/>
    </row>
    <row r="36" spans="1:22" ht="23.1" customHeight="1" x14ac:dyDescent="0.4">
      <c r="A36" s="45"/>
      <c r="B36" s="39"/>
      <c r="C36" s="482"/>
      <c r="D36" s="657"/>
      <c r="E36" s="658"/>
      <c r="F36" s="373">
        <f t="shared" ref="F36:F46" si="4">SUM(H36:I36)</f>
        <v>0</v>
      </c>
      <c r="G36" s="374">
        <f t="shared" ref="G36:G46" si="5">SUM(J36:V36)</f>
        <v>0</v>
      </c>
      <c r="H36" s="466"/>
      <c r="I36" s="467"/>
      <c r="J36" s="468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470"/>
      <c r="V36" s="467"/>
    </row>
    <row r="37" spans="1:22" ht="23.1" customHeight="1" x14ac:dyDescent="0.4">
      <c r="A37" s="464"/>
      <c r="B37" s="465"/>
      <c r="C37" s="482"/>
      <c r="D37" s="657"/>
      <c r="E37" s="658"/>
      <c r="F37" s="373">
        <f t="shared" si="4"/>
        <v>0</v>
      </c>
      <c r="G37" s="374">
        <f t="shared" si="5"/>
        <v>0</v>
      </c>
      <c r="H37" s="466"/>
      <c r="I37" s="467"/>
      <c r="J37" s="468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470"/>
      <c r="V37" s="467"/>
    </row>
    <row r="38" spans="1:22" ht="23.1" customHeight="1" x14ac:dyDescent="0.4">
      <c r="A38" s="464"/>
      <c r="B38" s="465"/>
      <c r="C38" s="482"/>
      <c r="D38" s="657"/>
      <c r="E38" s="658"/>
      <c r="F38" s="373">
        <f t="shared" si="4"/>
        <v>0</v>
      </c>
      <c r="G38" s="374">
        <f t="shared" si="5"/>
        <v>0</v>
      </c>
      <c r="H38" s="466"/>
      <c r="I38" s="467"/>
      <c r="J38" s="468"/>
      <c r="K38" s="469"/>
      <c r="L38" s="469"/>
      <c r="M38" s="469"/>
      <c r="N38" s="469"/>
      <c r="O38" s="469"/>
      <c r="P38" s="469"/>
      <c r="Q38" s="469"/>
      <c r="R38" s="469"/>
      <c r="S38" s="469"/>
      <c r="T38" s="470"/>
      <c r="U38" s="470"/>
      <c r="V38" s="467"/>
    </row>
    <row r="39" spans="1:22" ht="23.1" customHeight="1" x14ac:dyDescent="0.4">
      <c r="A39" s="464"/>
      <c r="B39" s="465"/>
      <c r="C39" s="482"/>
      <c r="D39" s="657"/>
      <c r="E39" s="658"/>
      <c r="F39" s="373">
        <f t="shared" si="4"/>
        <v>0</v>
      </c>
      <c r="G39" s="374">
        <f t="shared" si="5"/>
        <v>0</v>
      </c>
      <c r="H39" s="466"/>
      <c r="I39" s="467"/>
      <c r="J39" s="468"/>
      <c r="K39" s="469"/>
      <c r="L39" s="469"/>
      <c r="M39" s="469"/>
      <c r="N39" s="469"/>
      <c r="O39" s="469"/>
      <c r="P39" s="469"/>
      <c r="Q39" s="469"/>
      <c r="R39" s="469"/>
      <c r="S39" s="469"/>
      <c r="T39" s="470"/>
      <c r="U39" s="470"/>
      <c r="V39" s="467"/>
    </row>
    <row r="40" spans="1:22" ht="23.1" customHeight="1" x14ac:dyDescent="0.4">
      <c r="A40" s="464"/>
      <c r="B40" s="465"/>
      <c r="C40" s="482"/>
      <c r="D40" s="657"/>
      <c r="E40" s="658"/>
      <c r="F40" s="373">
        <f t="shared" si="4"/>
        <v>0</v>
      </c>
      <c r="G40" s="374">
        <f t="shared" si="5"/>
        <v>0</v>
      </c>
      <c r="H40" s="466"/>
      <c r="I40" s="467"/>
      <c r="J40" s="468"/>
      <c r="K40" s="469"/>
      <c r="L40" s="469"/>
      <c r="M40" s="469"/>
      <c r="N40" s="469"/>
      <c r="O40" s="469"/>
      <c r="P40" s="469"/>
      <c r="Q40" s="469"/>
      <c r="R40" s="469"/>
      <c r="S40" s="469"/>
      <c r="T40" s="470"/>
      <c r="U40" s="470"/>
      <c r="V40" s="467"/>
    </row>
    <row r="41" spans="1:22" ht="23.1" customHeight="1" x14ac:dyDescent="0.4">
      <c r="A41" s="464"/>
      <c r="B41" s="465"/>
      <c r="C41" s="482"/>
      <c r="D41" s="657"/>
      <c r="E41" s="658"/>
      <c r="F41" s="373">
        <f t="shared" si="4"/>
        <v>0</v>
      </c>
      <c r="G41" s="374">
        <f t="shared" si="5"/>
        <v>0</v>
      </c>
      <c r="H41" s="466"/>
      <c r="I41" s="467"/>
      <c r="J41" s="468"/>
      <c r="K41" s="469"/>
      <c r="L41" s="469"/>
      <c r="M41" s="469"/>
      <c r="N41" s="469"/>
      <c r="O41" s="469"/>
      <c r="P41" s="469"/>
      <c r="Q41" s="469"/>
      <c r="R41" s="469"/>
      <c r="S41" s="469"/>
      <c r="T41" s="470"/>
      <c r="U41" s="470"/>
      <c r="V41" s="467"/>
    </row>
    <row r="42" spans="1:22" ht="23.1" customHeight="1" x14ac:dyDescent="0.4">
      <c r="A42" s="464"/>
      <c r="B42" s="465"/>
      <c r="C42" s="482"/>
      <c r="D42" s="657"/>
      <c r="E42" s="658"/>
      <c r="F42" s="373">
        <f t="shared" si="4"/>
        <v>0</v>
      </c>
      <c r="G42" s="374">
        <f t="shared" si="5"/>
        <v>0</v>
      </c>
      <c r="H42" s="466"/>
      <c r="I42" s="467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70"/>
      <c r="U42" s="470"/>
      <c r="V42" s="467"/>
    </row>
    <row r="43" spans="1:22" ht="23.1" customHeight="1" x14ac:dyDescent="0.4">
      <c r="A43" s="464"/>
      <c r="B43" s="465"/>
      <c r="C43" s="482"/>
      <c r="D43" s="657"/>
      <c r="E43" s="658"/>
      <c r="F43" s="373">
        <f t="shared" si="4"/>
        <v>0</v>
      </c>
      <c r="G43" s="374">
        <f t="shared" si="5"/>
        <v>0</v>
      </c>
      <c r="H43" s="466"/>
      <c r="I43" s="467"/>
      <c r="J43" s="468"/>
      <c r="K43" s="469"/>
      <c r="L43" s="469"/>
      <c r="M43" s="469"/>
      <c r="N43" s="469"/>
      <c r="O43" s="469"/>
      <c r="P43" s="469"/>
      <c r="Q43" s="469"/>
      <c r="R43" s="469"/>
      <c r="S43" s="469"/>
      <c r="T43" s="470"/>
      <c r="U43" s="470"/>
      <c r="V43" s="467"/>
    </row>
    <row r="44" spans="1:22" ht="23.1" customHeight="1" x14ac:dyDescent="0.4">
      <c r="A44" s="464"/>
      <c r="B44" s="465"/>
      <c r="C44" s="482"/>
      <c r="D44" s="657"/>
      <c r="E44" s="658"/>
      <c r="F44" s="373">
        <f t="shared" si="4"/>
        <v>0</v>
      </c>
      <c r="G44" s="374">
        <f t="shared" si="5"/>
        <v>0</v>
      </c>
      <c r="H44" s="466"/>
      <c r="I44" s="467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70"/>
      <c r="U44" s="470"/>
      <c r="V44" s="467"/>
    </row>
    <row r="45" spans="1:22" ht="23.1" customHeight="1" x14ac:dyDescent="0.4">
      <c r="A45" s="464"/>
      <c r="B45" s="465"/>
      <c r="C45" s="482"/>
      <c r="D45" s="657"/>
      <c r="E45" s="658"/>
      <c r="F45" s="373">
        <f t="shared" si="4"/>
        <v>0</v>
      </c>
      <c r="G45" s="374">
        <f t="shared" si="5"/>
        <v>0</v>
      </c>
      <c r="H45" s="466"/>
      <c r="I45" s="467"/>
      <c r="J45" s="468"/>
      <c r="K45" s="469"/>
      <c r="L45" s="469"/>
      <c r="M45" s="469"/>
      <c r="N45" s="469"/>
      <c r="O45" s="469"/>
      <c r="P45" s="469"/>
      <c r="Q45" s="469"/>
      <c r="R45" s="469"/>
      <c r="S45" s="469"/>
      <c r="T45" s="470"/>
      <c r="U45" s="470"/>
      <c r="V45" s="467"/>
    </row>
    <row r="46" spans="1:22" ht="23.1" customHeight="1" x14ac:dyDescent="0.4">
      <c r="A46" s="464"/>
      <c r="B46" s="465"/>
      <c r="C46" s="482"/>
      <c r="D46" s="657"/>
      <c r="E46" s="658"/>
      <c r="F46" s="373">
        <f t="shared" si="4"/>
        <v>0</v>
      </c>
      <c r="G46" s="374">
        <f t="shared" si="5"/>
        <v>0</v>
      </c>
      <c r="H46" s="466"/>
      <c r="I46" s="467"/>
      <c r="J46" s="468"/>
      <c r="K46" s="469"/>
      <c r="L46" s="469"/>
      <c r="M46" s="469"/>
      <c r="N46" s="469"/>
      <c r="O46" s="469"/>
      <c r="P46" s="469"/>
      <c r="Q46" s="469"/>
      <c r="R46" s="469"/>
      <c r="S46" s="469"/>
      <c r="T46" s="470"/>
      <c r="U46" s="470"/>
      <c r="V46" s="467"/>
    </row>
    <row r="47" spans="1:22" ht="23.1" customHeight="1" x14ac:dyDescent="0.4">
      <c r="A47" s="464"/>
      <c r="B47" s="465"/>
      <c r="C47" s="482"/>
      <c r="D47" s="657"/>
      <c r="E47" s="658"/>
      <c r="F47" s="373">
        <f>SUM(H47:I47)</f>
        <v>0</v>
      </c>
      <c r="G47" s="374">
        <f>SUM(J47:V47)</f>
        <v>0</v>
      </c>
      <c r="H47" s="466"/>
      <c r="I47" s="467"/>
      <c r="J47" s="468"/>
      <c r="K47" s="469"/>
      <c r="L47" s="469"/>
      <c r="M47" s="469"/>
      <c r="N47" s="469"/>
      <c r="O47" s="469"/>
      <c r="P47" s="469"/>
      <c r="Q47" s="469"/>
      <c r="R47" s="469"/>
      <c r="S47" s="469"/>
      <c r="T47" s="470"/>
      <c r="U47" s="470"/>
      <c r="V47" s="467"/>
    </row>
    <row r="48" spans="1:22" ht="23.1" customHeight="1" x14ac:dyDescent="0.4">
      <c r="A48" s="464"/>
      <c r="B48" s="465"/>
      <c r="C48" s="482"/>
      <c r="D48" s="657"/>
      <c r="E48" s="658"/>
      <c r="F48" s="373">
        <f>SUM(H48:I48)</f>
        <v>0</v>
      </c>
      <c r="G48" s="374">
        <f>SUM(J48:V48)</f>
        <v>0</v>
      </c>
      <c r="H48" s="466"/>
      <c r="I48" s="467"/>
      <c r="J48" s="468"/>
      <c r="K48" s="469"/>
      <c r="L48" s="469"/>
      <c r="M48" s="469"/>
      <c r="N48" s="469"/>
      <c r="O48" s="469"/>
      <c r="P48" s="469"/>
      <c r="Q48" s="469"/>
      <c r="R48" s="469"/>
      <c r="S48" s="469"/>
      <c r="T48" s="470"/>
      <c r="U48" s="470"/>
      <c r="V48" s="467"/>
    </row>
    <row r="49" spans="1:22" ht="23.1" customHeight="1" thickBot="1" x14ac:dyDescent="0.45">
      <c r="A49" s="45"/>
      <c r="B49" s="39"/>
      <c r="C49" s="482"/>
      <c r="D49" s="657"/>
      <c r="E49" s="658"/>
      <c r="F49" s="373">
        <f>SUM(H49:I49)</f>
        <v>0</v>
      </c>
      <c r="G49" s="374">
        <f>SUM(J49:V49)</f>
        <v>0</v>
      </c>
      <c r="H49" s="466"/>
      <c r="I49" s="467"/>
      <c r="J49" s="468"/>
      <c r="K49" s="469"/>
      <c r="L49" s="469"/>
      <c r="M49" s="469"/>
      <c r="N49" s="469"/>
      <c r="O49" s="469"/>
      <c r="P49" s="469"/>
      <c r="Q49" s="469"/>
      <c r="R49" s="469"/>
      <c r="S49" s="469"/>
      <c r="T49" s="470"/>
      <c r="U49" s="470"/>
      <c r="V49" s="467"/>
    </row>
    <row r="50" spans="1:22" ht="30" customHeight="1" thickBot="1" x14ac:dyDescent="0.35">
      <c r="A50" s="56"/>
      <c r="B50" s="57"/>
      <c r="C50" s="57"/>
      <c r="D50" s="726" t="s">
        <v>3</v>
      </c>
      <c r="E50" s="727"/>
      <c r="F50" s="386">
        <f t="shared" ref="F50:V50" si="6">SUM(F4:F49)</f>
        <v>0</v>
      </c>
      <c r="G50" s="386">
        <f t="shared" si="6"/>
        <v>0</v>
      </c>
      <c r="H50" s="386">
        <f t="shared" si="6"/>
        <v>0</v>
      </c>
      <c r="I50" s="386">
        <f t="shared" si="6"/>
        <v>0</v>
      </c>
      <c r="J50" s="386">
        <f t="shared" si="6"/>
        <v>0</v>
      </c>
      <c r="K50" s="386">
        <f t="shared" si="6"/>
        <v>0</v>
      </c>
      <c r="L50" s="386">
        <f t="shared" si="6"/>
        <v>0</v>
      </c>
      <c r="M50" s="386">
        <f t="shared" si="6"/>
        <v>0</v>
      </c>
      <c r="N50" s="386">
        <f t="shared" si="6"/>
        <v>0</v>
      </c>
      <c r="O50" s="386">
        <f t="shared" si="6"/>
        <v>0</v>
      </c>
      <c r="P50" s="386">
        <f t="shared" si="6"/>
        <v>0</v>
      </c>
      <c r="Q50" s="386">
        <f t="shared" si="6"/>
        <v>0</v>
      </c>
      <c r="R50" s="387">
        <f t="shared" si="6"/>
        <v>0</v>
      </c>
      <c r="S50" s="387">
        <f t="shared" si="6"/>
        <v>0</v>
      </c>
      <c r="T50" s="387">
        <f t="shared" si="6"/>
        <v>0</v>
      </c>
      <c r="U50" s="387">
        <f t="shared" si="6"/>
        <v>0</v>
      </c>
      <c r="V50" s="388">
        <f t="shared" si="6"/>
        <v>0</v>
      </c>
    </row>
    <row r="51" spans="1:22" ht="30" customHeight="1" thickTop="1" thickBot="1" x14ac:dyDescent="0.35">
      <c r="A51" s="714" t="s">
        <v>148</v>
      </c>
      <c r="B51" s="715"/>
      <c r="C51" s="715"/>
      <c r="D51" s="716"/>
      <c r="E51" s="50">
        <f>Jan!E51</f>
        <v>0</v>
      </c>
      <c r="F51" s="913" t="str">
        <f>Jan!F51</f>
        <v>TOTAL INCOME:</v>
      </c>
      <c r="G51" s="914"/>
      <c r="H51" s="928">
        <f>I50+H50</f>
        <v>0</v>
      </c>
      <c r="I51" s="929"/>
      <c r="J51" s="930"/>
      <c r="K51" s="931"/>
      <c r="L51" s="931"/>
      <c r="M51" s="58"/>
      <c r="N51" s="927" t="str">
        <f>Jan!N51</f>
        <v>TOTAL EXPENSES:</v>
      </c>
      <c r="O51" s="914"/>
      <c r="P51" s="894">
        <f>SUM(J50:V50)</f>
        <v>0</v>
      </c>
      <c r="Q51" s="895"/>
      <c r="R51" s="59"/>
      <c r="S51" s="59"/>
      <c r="T51" s="59"/>
      <c r="U51" s="59"/>
      <c r="V51" s="60"/>
    </row>
    <row r="52" spans="1:22" ht="30" customHeight="1" thickTop="1" thickBot="1" x14ac:dyDescent="0.3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2" s="67" customFormat="1" ht="34.5" customHeight="1" thickBot="1" x14ac:dyDescent="0.3">
      <c r="A53" s="64"/>
      <c r="B53" s="65"/>
      <c r="C53" s="65"/>
      <c r="D53" s="65"/>
      <c r="E53" s="630" t="str">
        <f>Jan!E53</f>
        <v>TREASURER'S REPORT TO THE MEMBERSHIP</v>
      </c>
      <c r="F53" s="631"/>
      <c r="G53" s="631"/>
      <c r="H53" s="777"/>
      <c r="I53" s="778"/>
      <c r="J53" s="836" t="str">
        <f>C2</f>
        <v>June</v>
      </c>
      <c r="K53" s="837"/>
      <c r="L53" s="66"/>
      <c r="M53" s="630" t="str">
        <f>Jan!M53</f>
        <v>BANK RECONCILIATION</v>
      </c>
      <c r="N53" s="631"/>
      <c r="O53" s="631"/>
      <c r="P53" s="632"/>
      <c r="Q53" s="433" t="str">
        <f>J53</f>
        <v>June</v>
      </c>
      <c r="R53" s="55"/>
    </row>
    <row r="54" spans="1:22" ht="46.5" customHeight="1" thickBot="1" x14ac:dyDescent="0.35">
      <c r="A54" s="68"/>
      <c r="B54" s="69"/>
      <c r="C54" s="69"/>
      <c r="D54" s="69"/>
      <c r="E54" s="721" t="s">
        <v>34</v>
      </c>
      <c r="F54" s="722"/>
      <c r="G54" s="37"/>
      <c r="H54" s="723" t="s">
        <v>35</v>
      </c>
      <c r="I54" s="724"/>
      <c r="J54" s="830"/>
      <c r="K54" s="831"/>
      <c r="L54" s="70"/>
      <c r="M54" s="863" t="str">
        <f>Jan!M54</f>
        <v>Bank Balance as per Bank Statement:</v>
      </c>
      <c r="N54" s="864"/>
      <c r="O54" s="864"/>
      <c r="P54" s="865"/>
      <c r="Q54" s="337"/>
      <c r="R54" s="55"/>
    </row>
    <row r="55" spans="1:22" ht="36" customHeight="1" thickBot="1" x14ac:dyDescent="0.35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7" t="str">
        <f>Jan!N55</f>
        <v>Income Not Recorded on Statement:</v>
      </c>
      <c r="O55" s="633"/>
      <c r="P55" s="634"/>
      <c r="Q55" s="337"/>
      <c r="R55" s="55"/>
    </row>
    <row r="56" spans="1:22" ht="30" customHeight="1" thickBot="1" x14ac:dyDescent="0.35">
      <c r="A56" s="68"/>
      <c r="B56" s="77"/>
      <c r="C56" s="77"/>
      <c r="D56" s="69"/>
      <c r="E56" s="774" t="s">
        <v>36</v>
      </c>
      <c r="F56" s="775"/>
      <c r="G56" s="775"/>
      <c r="H56" s="775"/>
      <c r="I56" s="776"/>
      <c r="J56" s="635">
        <f>May!J77</f>
        <v>0</v>
      </c>
      <c r="K56" s="636"/>
      <c r="L56" s="66"/>
      <c r="M56" s="78" t="str">
        <f>Jan!M56</f>
        <v>Deduct</v>
      </c>
      <c r="N56" s="757" t="str">
        <f>Jan!N56</f>
        <v>Outstanding Cheques</v>
      </c>
      <c r="O56" s="758"/>
      <c r="P56" s="759"/>
      <c r="Q56" s="79"/>
      <c r="R56" s="752" t="s">
        <v>106</v>
      </c>
      <c r="S56" s="753"/>
      <c r="T56" s="754"/>
    </row>
    <row r="57" spans="1:22" ht="29.25" customHeight="1" thickBot="1" x14ac:dyDescent="0.35">
      <c r="A57" s="806"/>
      <c r="B57" s="806"/>
      <c r="C57" s="806"/>
      <c r="D57" s="806"/>
      <c r="E57" s="717" t="str">
        <f>Jan!E57</f>
        <v>INCOME</v>
      </c>
      <c r="F57" s="725"/>
      <c r="G57" s="718"/>
      <c r="H57" s="717" t="str">
        <f>C2</f>
        <v>June</v>
      </c>
      <c r="I57" s="718"/>
      <c r="J57" s="639" t="str">
        <f>Jan!J57</f>
        <v>Year to Date</v>
      </c>
      <c r="K57" s="640"/>
      <c r="L57" s="564"/>
      <c r="M57" s="79"/>
      <c r="N57" s="9" t="str">
        <f>Jan!N57</f>
        <v>Cheque No.</v>
      </c>
      <c r="O57" s="662" t="str">
        <f>Jan!O57</f>
        <v>Amount</v>
      </c>
      <c r="P57" s="663"/>
      <c r="Q57" s="80"/>
      <c r="R57" s="81" t="str">
        <f>Jan!R57</f>
        <v>Cheque No.</v>
      </c>
      <c r="S57" s="755" t="str">
        <f>Jan!S57</f>
        <v>Amount</v>
      </c>
      <c r="T57" s="756"/>
    </row>
    <row r="58" spans="1:22" ht="24.95" customHeight="1" x14ac:dyDescent="0.3">
      <c r="A58" s="806"/>
      <c r="B58" s="806"/>
      <c r="C58" s="806"/>
      <c r="D58" s="806"/>
      <c r="E58" s="911" t="str">
        <f>H3</f>
        <v>Dues</v>
      </c>
      <c r="F58" s="912"/>
      <c r="G58" s="912"/>
      <c r="H58" s="835">
        <f>H50</f>
        <v>0</v>
      </c>
      <c r="I58" s="835"/>
      <c r="J58" s="829">
        <f>H58+May!J58</f>
        <v>0</v>
      </c>
      <c r="K58" s="829"/>
      <c r="L58" s="563"/>
      <c r="M58" s="80"/>
      <c r="N58" s="310"/>
      <c r="O58" s="621"/>
      <c r="P58" s="622"/>
      <c r="Q58" s="80"/>
      <c r="R58" s="311"/>
      <c r="S58" s="621"/>
      <c r="T58" s="622"/>
    </row>
    <row r="59" spans="1:22" ht="24.95" customHeight="1" thickBot="1" x14ac:dyDescent="0.35">
      <c r="A59" s="806"/>
      <c r="B59" s="806"/>
      <c r="C59" s="806"/>
      <c r="D59" s="806"/>
      <c r="E59" s="909" t="str">
        <f>I3</f>
        <v>Other</v>
      </c>
      <c r="F59" s="910"/>
      <c r="G59" s="910"/>
      <c r="H59" s="834">
        <f>I50</f>
        <v>0</v>
      </c>
      <c r="I59" s="834"/>
      <c r="J59" s="828">
        <f>H59+May!J59</f>
        <v>0</v>
      </c>
      <c r="K59" s="828"/>
      <c r="L59" s="563"/>
      <c r="M59" s="80"/>
      <c r="N59" s="310"/>
      <c r="O59" s="621"/>
      <c r="P59" s="622"/>
      <c r="Q59" s="80"/>
      <c r="R59" s="311"/>
      <c r="S59" s="621"/>
      <c r="T59" s="622"/>
    </row>
    <row r="60" spans="1:22" ht="30.75" customHeight="1" thickBot="1" x14ac:dyDescent="0.35">
      <c r="A60" s="68"/>
      <c r="B60" s="69"/>
      <c r="C60" s="69"/>
      <c r="D60" s="69"/>
      <c r="E60" s="898" t="str">
        <f>Jan!E60</f>
        <v>Total Income:</v>
      </c>
      <c r="F60" s="899"/>
      <c r="G60" s="900"/>
      <c r="H60" s="847">
        <f>SUM(H58:H59)</f>
        <v>0</v>
      </c>
      <c r="I60" s="849"/>
      <c r="J60" s="896">
        <f>SUM(J58:J59)</f>
        <v>0</v>
      </c>
      <c r="K60" s="897"/>
      <c r="L60" s="563"/>
      <c r="M60" s="80"/>
      <c r="N60" s="310"/>
      <c r="O60" s="621"/>
      <c r="P60" s="622"/>
      <c r="Q60" s="80"/>
      <c r="R60" s="311"/>
      <c r="S60" s="621"/>
      <c r="T60" s="622"/>
    </row>
    <row r="61" spans="1:22" ht="24.95" customHeight="1" thickBot="1" x14ac:dyDescent="0.35">
      <c r="A61" s="806"/>
      <c r="B61" s="806"/>
      <c r="C61" s="806"/>
      <c r="D61" s="806"/>
      <c r="E61" s="906" t="str">
        <f>Jan!E61</f>
        <v>EXPENSES</v>
      </c>
      <c r="F61" s="907"/>
      <c r="G61" s="908"/>
      <c r="H61" s="866" t="str">
        <f>C2</f>
        <v>June</v>
      </c>
      <c r="I61" s="867"/>
      <c r="J61" s="832" t="str">
        <f>J57</f>
        <v>Year to Date</v>
      </c>
      <c r="K61" s="833"/>
      <c r="L61" s="563"/>
      <c r="M61" s="80"/>
      <c r="N61" s="310"/>
      <c r="O61" s="621"/>
      <c r="P61" s="622"/>
      <c r="Q61" s="80"/>
      <c r="R61" s="311"/>
      <c r="S61" s="621"/>
      <c r="T61" s="622"/>
    </row>
    <row r="62" spans="1:22" ht="24.95" customHeight="1" x14ac:dyDescent="0.3">
      <c r="A62" s="68"/>
      <c r="B62" s="77"/>
      <c r="C62" s="77"/>
      <c r="D62" s="77"/>
      <c r="E62" s="911" t="str">
        <f>J3</f>
        <v>CUPE Per Capita</v>
      </c>
      <c r="F62" s="912"/>
      <c r="G62" s="912"/>
      <c r="H62" s="835">
        <f>J50</f>
        <v>0</v>
      </c>
      <c r="I62" s="835"/>
      <c r="J62" s="829">
        <f>H62+May!J62</f>
        <v>0</v>
      </c>
      <c r="K62" s="829"/>
      <c r="L62" s="563"/>
      <c r="M62" s="80"/>
      <c r="N62" s="310"/>
      <c r="O62" s="621"/>
      <c r="P62" s="622"/>
      <c r="Q62" s="80"/>
      <c r="R62" s="311"/>
      <c r="S62" s="621"/>
      <c r="T62" s="622"/>
    </row>
    <row r="63" spans="1:22" ht="24.95" customHeight="1" x14ac:dyDescent="0.3">
      <c r="A63" s="68"/>
      <c r="B63" s="77"/>
      <c r="C63" s="77"/>
      <c r="D63" s="77"/>
      <c r="E63" s="901" t="str">
        <f>K3</f>
        <v>Affiliation Fees</v>
      </c>
      <c r="F63" s="902"/>
      <c r="G63" s="902"/>
      <c r="H63" s="816">
        <f>K50</f>
        <v>0</v>
      </c>
      <c r="I63" s="816"/>
      <c r="J63" s="823">
        <f>H63+May!J63</f>
        <v>0</v>
      </c>
      <c r="K63" s="823"/>
      <c r="L63" s="563"/>
      <c r="M63" s="80"/>
      <c r="N63" s="310"/>
      <c r="O63" s="621"/>
      <c r="P63" s="622"/>
      <c r="Q63" s="80"/>
      <c r="R63" s="311"/>
      <c r="S63" s="621"/>
      <c r="T63" s="622"/>
    </row>
    <row r="64" spans="1:22" ht="24.95" customHeight="1" x14ac:dyDescent="0.3">
      <c r="A64" s="68"/>
      <c r="B64" s="77"/>
      <c r="C64" s="77"/>
      <c r="D64" s="77"/>
      <c r="E64" s="901" t="str">
        <f>L3</f>
        <v>Salaries</v>
      </c>
      <c r="F64" s="902"/>
      <c r="G64" s="902"/>
      <c r="H64" s="816">
        <f>L50</f>
        <v>0</v>
      </c>
      <c r="I64" s="816"/>
      <c r="J64" s="823">
        <f>H64+May!J64</f>
        <v>0</v>
      </c>
      <c r="K64" s="823"/>
      <c r="L64" s="563"/>
      <c r="M64" s="80"/>
      <c r="N64" s="310"/>
      <c r="O64" s="621"/>
      <c r="P64" s="622"/>
      <c r="Q64" s="80"/>
      <c r="R64" s="311"/>
      <c r="S64" s="621"/>
      <c r="T64" s="622"/>
    </row>
    <row r="65" spans="1:20" ht="24.95" customHeight="1" x14ac:dyDescent="0.3">
      <c r="A65" s="68"/>
      <c r="B65" s="77"/>
      <c r="C65" s="77"/>
      <c r="D65" s="77"/>
      <c r="E65" s="901" t="str">
        <f>M3</f>
        <v>Operating Expenses</v>
      </c>
      <c r="F65" s="902"/>
      <c r="G65" s="902"/>
      <c r="H65" s="816">
        <f>M50</f>
        <v>0</v>
      </c>
      <c r="I65" s="816"/>
      <c r="J65" s="823">
        <f>H65+May!J65</f>
        <v>0</v>
      </c>
      <c r="K65" s="823"/>
      <c r="L65" s="563"/>
      <c r="M65" s="80"/>
      <c r="N65" s="310"/>
      <c r="O65" s="621"/>
      <c r="P65" s="622"/>
      <c r="Q65" s="80"/>
      <c r="R65" s="311"/>
      <c r="S65" s="621"/>
      <c r="T65" s="622"/>
    </row>
    <row r="66" spans="1:20" ht="24.95" customHeight="1" x14ac:dyDescent="0.3">
      <c r="A66" s="68"/>
      <c r="B66" s="77"/>
      <c r="C66" s="77"/>
      <c r="D66" s="77"/>
      <c r="E66" s="901" t="str">
        <f>N3</f>
        <v>Special Purchases</v>
      </c>
      <c r="F66" s="902"/>
      <c r="G66" s="902"/>
      <c r="H66" s="816">
        <f>N50</f>
        <v>0</v>
      </c>
      <c r="I66" s="816"/>
      <c r="J66" s="823">
        <f>H66+May!J66</f>
        <v>0</v>
      </c>
      <c r="K66" s="823"/>
      <c r="L66" s="563"/>
      <c r="M66" s="80"/>
      <c r="N66" s="310"/>
      <c r="O66" s="621"/>
      <c r="P66" s="622"/>
      <c r="Q66" s="80"/>
      <c r="R66" s="311"/>
      <c r="S66" s="621"/>
      <c r="T66" s="622"/>
    </row>
    <row r="67" spans="1:20" ht="24.95" customHeight="1" x14ac:dyDescent="0.3">
      <c r="A67" s="68"/>
      <c r="B67" s="77"/>
      <c r="C67" s="77"/>
      <c r="D67" s="77"/>
      <c r="E67" s="901" t="str">
        <f>O3</f>
        <v>Executive Expenses</v>
      </c>
      <c r="F67" s="902"/>
      <c r="G67" s="902"/>
      <c r="H67" s="816">
        <f>O50</f>
        <v>0</v>
      </c>
      <c r="I67" s="816"/>
      <c r="J67" s="823">
        <f>H67+May!J67</f>
        <v>0</v>
      </c>
      <c r="K67" s="823"/>
      <c r="L67" s="563"/>
      <c r="M67" s="80"/>
      <c r="N67" s="310"/>
      <c r="O67" s="621"/>
      <c r="P67" s="622"/>
      <c r="Q67" s="80"/>
      <c r="R67" s="311"/>
      <c r="S67" s="621"/>
      <c r="T67" s="622"/>
    </row>
    <row r="68" spans="1:20" ht="24.95" customHeight="1" x14ac:dyDescent="0.3">
      <c r="A68" s="68"/>
      <c r="B68" s="77"/>
      <c r="C68" s="77"/>
      <c r="D68" s="77"/>
      <c r="E68" s="903" t="str">
        <f>P3</f>
        <v>Bargaining Expenses</v>
      </c>
      <c r="F68" s="904"/>
      <c r="G68" s="905"/>
      <c r="H68" s="816">
        <f>P50</f>
        <v>0</v>
      </c>
      <c r="I68" s="816"/>
      <c r="J68" s="823">
        <f>H68+May!J68</f>
        <v>0</v>
      </c>
      <c r="K68" s="823"/>
      <c r="L68" s="563"/>
      <c r="M68" s="80"/>
      <c r="N68" s="310"/>
      <c r="O68" s="621"/>
      <c r="P68" s="622"/>
      <c r="Q68" s="80"/>
      <c r="R68" s="311"/>
      <c r="S68" s="621"/>
      <c r="T68" s="622"/>
    </row>
    <row r="69" spans="1:20" ht="24.95" customHeight="1" x14ac:dyDescent="0.3">
      <c r="A69" s="68"/>
      <c r="B69" s="77"/>
      <c r="C69" s="77"/>
      <c r="D69" s="77"/>
      <c r="E69" s="901" t="str">
        <f>Q3</f>
        <v>Grievances/ Arbitration</v>
      </c>
      <c r="F69" s="902"/>
      <c r="G69" s="902"/>
      <c r="H69" s="816">
        <f>Q50</f>
        <v>0</v>
      </c>
      <c r="I69" s="816"/>
      <c r="J69" s="823">
        <f>H69+May!J69</f>
        <v>0</v>
      </c>
      <c r="K69" s="823"/>
      <c r="L69" s="563"/>
      <c r="M69" s="80"/>
      <c r="N69" s="310"/>
      <c r="O69" s="621"/>
      <c r="P69" s="622"/>
      <c r="Q69" s="80"/>
      <c r="R69" s="311"/>
      <c r="S69" s="621"/>
      <c r="T69" s="622"/>
    </row>
    <row r="70" spans="1:20" ht="24.95" customHeight="1" x14ac:dyDescent="0.3">
      <c r="A70" s="68"/>
      <c r="B70" s="77"/>
      <c r="C70" s="77"/>
      <c r="D70" s="77"/>
      <c r="E70" s="903" t="str">
        <f>R3</f>
        <v>Committee Expenses</v>
      </c>
      <c r="F70" s="904"/>
      <c r="G70" s="905"/>
      <c r="H70" s="816">
        <f>R50</f>
        <v>0</v>
      </c>
      <c r="I70" s="816"/>
      <c r="J70" s="823">
        <f>H70+May!J70</f>
        <v>0</v>
      </c>
      <c r="K70" s="823"/>
      <c r="L70" s="563"/>
      <c r="M70" s="80"/>
      <c r="N70" s="310"/>
      <c r="O70" s="621"/>
      <c r="P70" s="622"/>
      <c r="Q70" s="80"/>
      <c r="R70" s="311"/>
      <c r="S70" s="621"/>
      <c r="T70" s="622"/>
    </row>
    <row r="71" spans="1:20" ht="24.95" customHeight="1" x14ac:dyDescent="0.3">
      <c r="A71" s="68"/>
      <c r="B71" s="77"/>
      <c r="C71" s="77"/>
      <c r="D71" s="77"/>
      <c r="E71" s="903" t="str">
        <f>S3</f>
        <v>Conventions/ Conferences</v>
      </c>
      <c r="F71" s="904"/>
      <c r="G71" s="905"/>
      <c r="H71" s="816">
        <f>S50</f>
        <v>0</v>
      </c>
      <c r="I71" s="816"/>
      <c r="J71" s="823">
        <f>H71+May!J71</f>
        <v>0</v>
      </c>
      <c r="K71" s="823"/>
      <c r="L71" s="563"/>
      <c r="M71" s="80"/>
      <c r="N71" s="310"/>
      <c r="O71" s="621"/>
      <c r="P71" s="622"/>
      <c r="Q71" s="80"/>
      <c r="R71" s="311"/>
      <c r="S71" s="621"/>
      <c r="T71" s="622"/>
    </row>
    <row r="72" spans="1:20" ht="24.95" customHeight="1" x14ac:dyDescent="0.3">
      <c r="A72" s="68"/>
      <c r="B72" s="77"/>
      <c r="C72" s="77"/>
      <c r="D72" s="77"/>
      <c r="E72" s="903" t="s">
        <v>105</v>
      </c>
      <c r="F72" s="904"/>
      <c r="G72" s="905"/>
      <c r="H72" s="816">
        <f>T50</f>
        <v>0</v>
      </c>
      <c r="I72" s="816"/>
      <c r="J72" s="823">
        <f>H72+May!J72</f>
        <v>0</v>
      </c>
      <c r="K72" s="823"/>
      <c r="L72" s="563"/>
      <c r="M72" s="80"/>
      <c r="N72" s="310"/>
      <c r="O72" s="621"/>
      <c r="P72" s="622"/>
      <c r="Q72" s="80"/>
      <c r="R72" s="311"/>
      <c r="S72" s="621"/>
      <c r="T72" s="622"/>
    </row>
    <row r="73" spans="1:20" ht="29.25" customHeight="1" x14ac:dyDescent="0.3">
      <c r="A73" s="68"/>
      <c r="B73" s="77"/>
      <c r="C73" s="77"/>
      <c r="D73" s="77"/>
      <c r="E73" s="903" t="s">
        <v>134</v>
      </c>
      <c r="F73" s="904"/>
      <c r="G73" s="905"/>
      <c r="H73" s="816">
        <f>U50</f>
        <v>0</v>
      </c>
      <c r="I73" s="816"/>
      <c r="J73" s="823">
        <f>H73+May!J73</f>
        <v>0</v>
      </c>
      <c r="K73" s="823"/>
      <c r="L73" s="563"/>
      <c r="M73" s="80"/>
      <c r="N73" s="310"/>
      <c r="O73" s="621"/>
      <c r="P73" s="622"/>
      <c r="Q73" s="80"/>
      <c r="R73" s="311"/>
      <c r="S73" s="621"/>
      <c r="T73" s="622"/>
    </row>
    <row r="74" spans="1:20" ht="24.75" customHeight="1" thickBot="1" x14ac:dyDescent="0.35">
      <c r="A74" s="68"/>
      <c r="B74" s="77"/>
      <c r="C74" s="77"/>
      <c r="D74" s="77"/>
      <c r="E74" s="909" t="s">
        <v>12</v>
      </c>
      <c r="F74" s="910"/>
      <c r="G74" s="910"/>
      <c r="H74" s="834">
        <f>V50</f>
        <v>0</v>
      </c>
      <c r="I74" s="834"/>
      <c r="J74" s="828">
        <f>H74+May!J74</f>
        <v>0</v>
      </c>
      <c r="K74" s="828"/>
      <c r="L74" s="563"/>
      <c r="M74" s="80"/>
      <c r="N74" s="310"/>
      <c r="O74" s="621"/>
      <c r="P74" s="622"/>
      <c r="Q74" s="80"/>
      <c r="R74" s="311"/>
      <c r="S74" s="621"/>
      <c r="T74" s="622"/>
    </row>
    <row r="75" spans="1:20" ht="24.75" customHeight="1" thickBot="1" x14ac:dyDescent="0.35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21">
        <f>SUM(H62:H74)</f>
        <v>0</v>
      </c>
      <c r="I75" s="822"/>
      <c r="J75" s="821">
        <f>SUM(J62:J74)</f>
        <v>0</v>
      </c>
      <c r="K75" s="850"/>
      <c r="L75" s="563"/>
      <c r="M75" s="80"/>
      <c r="N75" s="310"/>
      <c r="O75" s="621"/>
      <c r="P75" s="622"/>
      <c r="Q75" s="80"/>
      <c r="R75" s="311"/>
      <c r="S75" s="621"/>
      <c r="T75" s="622"/>
    </row>
    <row r="76" spans="1:20" ht="24.75" customHeight="1" thickBot="1" x14ac:dyDescent="0.35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86">
        <f>H60-H75</f>
        <v>0</v>
      </c>
      <c r="I76" s="887"/>
      <c r="J76" s="859"/>
      <c r="K76" s="860"/>
      <c r="L76" s="563"/>
      <c r="M76" s="80"/>
      <c r="N76" s="310"/>
      <c r="O76" s="621"/>
      <c r="P76" s="622"/>
      <c r="Q76" s="80"/>
      <c r="R76" s="311"/>
      <c r="S76" s="621"/>
      <c r="T76" s="622"/>
    </row>
    <row r="77" spans="1:20" ht="24.75" customHeight="1" thickBot="1" x14ac:dyDescent="0.35">
      <c r="A77" s="68"/>
      <c r="B77" s="82"/>
      <c r="C77" s="82"/>
      <c r="D77" s="82"/>
      <c r="E77" s="924" t="s">
        <v>116</v>
      </c>
      <c r="F77" s="925"/>
      <c r="G77" s="925"/>
      <c r="H77" s="925"/>
      <c r="I77" s="926"/>
      <c r="J77" s="819">
        <f>J56+H76</f>
        <v>0</v>
      </c>
      <c r="K77" s="820"/>
      <c r="L77" s="563"/>
      <c r="M77" s="80"/>
      <c r="N77" s="46"/>
      <c r="O77" s="761"/>
      <c r="P77" s="762"/>
      <c r="Q77" s="80"/>
      <c r="R77" s="308"/>
      <c r="S77" s="856"/>
      <c r="T77" s="750"/>
    </row>
    <row r="78" spans="1:20" ht="24.75" customHeight="1" thickBot="1" x14ac:dyDescent="0.3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23"/>
      <c r="P78" s="624"/>
      <c r="Q78" s="80"/>
      <c r="R78" s="308"/>
      <c r="S78" s="857"/>
      <c r="T78" s="750"/>
    </row>
    <row r="79" spans="1:20" ht="30" customHeight="1" x14ac:dyDescent="0.2">
      <c r="E79" s="282"/>
      <c r="F79" s="283"/>
      <c r="G79" s="283"/>
      <c r="H79" s="283"/>
      <c r="I79" s="283"/>
      <c r="J79" s="283"/>
      <c r="K79" s="284"/>
      <c r="M79" s="80"/>
      <c r="N79" s="46"/>
      <c r="O79" s="623"/>
      <c r="P79" s="624"/>
      <c r="Q79" s="80"/>
      <c r="R79" s="308"/>
      <c r="S79" s="857"/>
      <c r="T79" s="750"/>
    </row>
    <row r="80" spans="1:20" ht="30" customHeight="1" x14ac:dyDescent="0.3">
      <c r="E80" s="739" t="s">
        <v>110</v>
      </c>
      <c r="F80" s="740"/>
      <c r="G80" s="740"/>
      <c r="H80" s="740"/>
      <c r="I80" s="740"/>
      <c r="J80" s="741"/>
      <c r="K80" s="742"/>
      <c r="M80" s="80"/>
      <c r="N80" s="46"/>
      <c r="O80" s="623"/>
      <c r="P80" s="624"/>
      <c r="Q80" s="80"/>
      <c r="R80" s="308"/>
      <c r="S80" s="857"/>
      <c r="T80" s="750"/>
    </row>
    <row r="81" spans="1:21" ht="24.75" customHeight="1" x14ac:dyDescent="0.2">
      <c r="E81" s="288"/>
      <c r="F81" s="85"/>
      <c r="G81" s="85"/>
      <c r="H81" s="85"/>
      <c r="I81" s="85"/>
      <c r="J81" s="85"/>
      <c r="K81" s="281"/>
      <c r="M81" s="80"/>
      <c r="N81" s="46"/>
      <c r="O81" s="623"/>
      <c r="P81" s="624"/>
      <c r="Q81" s="80"/>
      <c r="R81" s="308"/>
      <c r="S81" s="857"/>
      <c r="T81" s="750"/>
    </row>
    <row r="82" spans="1:21" ht="24.75" customHeight="1" thickBot="1" x14ac:dyDescent="0.25">
      <c r="E82" s="644" t="s">
        <v>111</v>
      </c>
      <c r="F82" s="645"/>
      <c r="G82" s="645"/>
      <c r="H82" s="645"/>
      <c r="I82" s="645"/>
      <c r="J82" s="286"/>
      <c r="K82" s="287"/>
      <c r="L82" s="285"/>
      <c r="M82" s="80"/>
      <c r="N82" s="46"/>
      <c r="O82" s="623"/>
      <c r="P82" s="624"/>
      <c r="Q82" s="80"/>
      <c r="R82" s="308"/>
      <c r="S82" s="857"/>
      <c r="T82" s="750"/>
    </row>
    <row r="83" spans="1:21" ht="24.75" customHeight="1" x14ac:dyDescent="0.3">
      <c r="A83" s="763" t="s">
        <v>97</v>
      </c>
      <c r="B83" s="764"/>
      <c r="C83" s="764"/>
      <c r="D83" s="764"/>
      <c r="E83" s="765"/>
      <c r="F83" s="765"/>
      <c r="G83" s="765"/>
      <c r="H83" s="765"/>
      <c r="I83" s="765"/>
      <c r="J83" s="765"/>
      <c r="K83" s="765"/>
      <c r="L83" s="766"/>
      <c r="M83" s="80"/>
      <c r="N83" s="46"/>
      <c r="O83" s="623"/>
      <c r="P83" s="624"/>
      <c r="Q83" s="80"/>
      <c r="R83" s="308"/>
      <c r="S83" s="857"/>
      <c r="T83" s="750"/>
    </row>
    <row r="84" spans="1:21" ht="24.75" customHeight="1" x14ac:dyDescent="0.2">
      <c r="A84" s="793" t="s">
        <v>93</v>
      </c>
      <c r="B84" s="794"/>
      <c r="C84" s="794"/>
      <c r="D84" s="794"/>
      <c r="E84" s="790"/>
      <c r="F84" s="787" t="s">
        <v>94</v>
      </c>
      <c r="G84" s="787" t="s">
        <v>95</v>
      </c>
      <c r="H84" s="787" t="s">
        <v>96</v>
      </c>
      <c r="I84" s="789" t="s">
        <v>98</v>
      </c>
      <c r="J84" s="790"/>
      <c r="K84" s="789" t="s">
        <v>127</v>
      </c>
      <c r="L84" s="799"/>
      <c r="M84" s="80"/>
      <c r="N84" s="46"/>
      <c r="O84" s="623"/>
      <c r="P84" s="624"/>
      <c r="Q84" s="80"/>
      <c r="R84" s="308"/>
      <c r="S84" s="857"/>
      <c r="T84" s="750"/>
    </row>
    <row r="85" spans="1:21" ht="24.75" customHeight="1" thickBot="1" x14ac:dyDescent="0.25">
      <c r="A85" s="795"/>
      <c r="B85" s="796"/>
      <c r="C85" s="796"/>
      <c r="D85" s="796"/>
      <c r="E85" s="792"/>
      <c r="F85" s="788"/>
      <c r="G85" s="788"/>
      <c r="H85" s="788"/>
      <c r="I85" s="791"/>
      <c r="J85" s="792"/>
      <c r="K85" s="791"/>
      <c r="L85" s="800"/>
      <c r="M85" s="80"/>
      <c r="N85" s="46"/>
      <c r="O85" s="623"/>
      <c r="P85" s="624"/>
      <c r="Q85" s="80"/>
      <c r="R85" s="308"/>
      <c r="S85" s="857"/>
      <c r="T85" s="750"/>
    </row>
    <row r="86" spans="1:21" ht="23.25" customHeight="1" thickBot="1" x14ac:dyDescent="0.3">
      <c r="A86" s="784"/>
      <c r="B86" s="785"/>
      <c r="C86" s="785"/>
      <c r="D86" s="785"/>
      <c r="E86" s="786"/>
      <c r="F86" s="486"/>
      <c r="G86" s="551"/>
      <c r="H86" s="487"/>
      <c r="I86" s="737"/>
      <c r="J86" s="738"/>
      <c r="K86" s="801">
        <f>+F86+I86</f>
        <v>0</v>
      </c>
      <c r="L86" s="802"/>
      <c r="M86" s="80"/>
      <c r="N86" s="315"/>
      <c r="O86" s="921"/>
      <c r="P86" s="922"/>
      <c r="Q86" s="86"/>
      <c r="R86" s="316"/>
      <c r="S86" s="923"/>
      <c r="T86" s="771"/>
    </row>
    <row r="87" spans="1:21" ht="23.25" customHeight="1" thickBot="1" x14ac:dyDescent="0.3">
      <c r="A87" s="779"/>
      <c r="B87" s="780"/>
      <c r="C87" s="780"/>
      <c r="D87" s="780"/>
      <c r="E87" s="781"/>
      <c r="F87" s="353"/>
      <c r="G87" s="552"/>
      <c r="H87" s="352"/>
      <c r="I87" s="743"/>
      <c r="J87" s="744"/>
      <c r="K87" s="746">
        <f t="shared" ref="K87:K92" si="7">F87+I87</f>
        <v>0</v>
      </c>
      <c r="L87" s="626"/>
      <c r="N87" s="651" t="s">
        <v>47</v>
      </c>
      <c r="O87" s="652"/>
      <c r="P87" s="653"/>
      <c r="Q87" s="312">
        <f>SUM(O58:P86)+U87</f>
        <v>0</v>
      </c>
      <c r="R87" s="651" t="s">
        <v>149</v>
      </c>
      <c r="S87" s="652"/>
      <c r="T87" s="653"/>
      <c r="U87" s="314">
        <f>SUM(S58:T86)</f>
        <v>0</v>
      </c>
    </row>
    <row r="88" spans="1:21" ht="23.25" customHeight="1" thickBot="1" x14ac:dyDescent="0.3">
      <c r="A88" s="779"/>
      <c r="B88" s="780"/>
      <c r="C88" s="780"/>
      <c r="D88" s="780"/>
      <c r="E88" s="781"/>
      <c r="F88" s="353"/>
      <c r="G88" s="552"/>
      <c r="H88" s="352"/>
      <c r="I88" s="747"/>
      <c r="J88" s="748"/>
      <c r="K88" s="746">
        <f t="shared" si="7"/>
        <v>0</v>
      </c>
      <c r="L88" s="626"/>
      <c r="M88" s="281"/>
      <c r="N88" s="667" t="s">
        <v>115</v>
      </c>
      <c r="O88" s="668"/>
      <c r="P88" s="669"/>
      <c r="Q88" s="394">
        <f>Q54+Q55-Q87</f>
        <v>0</v>
      </c>
    </row>
    <row r="89" spans="1:21" ht="23.25" customHeight="1" x14ac:dyDescent="0.25">
      <c r="A89" s="779"/>
      <c r="B89" s="780"/>
      <c r="C89" s="780"/>
      <c r="D89" s="780"/>
      <c r="E89" s="781"/>
      <c r="F89" s="353"/>
      <c r="G89" s="553"/>
      <c r="H89" s="352"/>
      <c r="I89" s="743"/>
      <c r="J89" s="744"/>
      <c r="K89" s="746">
        <f t="shared" si="7"/>
        <v>0</v>
      </c>
      <c r="L89" s="626"/>
      <c r="M89" s="485"/>
      <c r="N89" s="728" t="s">
        <v>112</v>
      </c>
      <c r="O89" s="729"/>
      <c r="P89" s="729"/>
      <c r="Q89" s="730"/>
    </row>
    <row r="90" spans="1:21" ht="23.25" customHeight="1" x14ac:dyDescent="0.25">
      <c r="A90" s="779"/>
      <c r="B90" s="780"/>
      <c r="C90" s="780"/>
      <c r="D90" s="780"/>
      <c r="E90" s="781"/>
      <c r="F90" s="353"/>
      <c r="G90" s="553"/>
      <c r="H90" s="352"/>
      <c r="I90" s="743"/>
      <c r="J90" s="744"/>
      <c r="K90" s="746">
        <f t="shared" si="7"/>
        <v>0</v>
      </c>
      <c r="L90" s="626"/>
      <c r="M90" s="485"/>
      <c r="N90" s="731"/>
      <c r="O90" s="732"/>
      <c r="P90" s="732"/>
      <c r="Q90" s="733"/>
      <c r="S90" s="85"/>
    </row>
    <row r="91" spans="1:21" ht="23.25" customHeight="1" thickBot="1" x14ac:dyDescent="0.3">
      <c r="A91" s="779"/>
      <c r="B91" s="780"/>
      <c r="C91" s="780"/>
      <c r="D91" s="780"/>
      <c r="E91" s="781"/>
      <c r="F91" s="353"/>
      <c r="G91" s="553"/>
      <c r="H91" s="352"/>
      <c r="I91" s="743"/>
      <c r="J91" s="744"/>
      <c r="K91" s="746">
        <f t="shared" si="7"/>
        <v>0</v>
      </c>
      <c r="L91" s="626"/>
      <c r="M91" s="87"/>
      <c r="N91" s="734"/>
      <c r="O91" s="735"/>
      <c r="P91" s="735"/>
      <c r="Q91" s="736"/>
    </row>
    <row r="92" spans="1:21" ht="23.25" customHeight="1" x14ac:dyDescent="0.25">
      <c r="A92" s="779"/>
      <c r="B92" s="780"/>
      <c r="C92" s="780"/>
      <c r="D92" s="780"/>
      <c r="E92" s="781"/>
      <c r="F92" s="353"/>
      <c r="G92" s="553"/>
      <c r="H92" s="352"/>
      <c r="I92" s="743"/>
      <c r="J92" s="744"/>
      <c r="K92" s="746">
        <f t="shared" si="7"/>
        <v>0</v>
      </c>
      <c r="L92" s="626"/>
      <c r="M92" s="84"/>
      <c r="N92" s="331" t="s">
        <v>118</v>
      </c>
      <c r="O92" s="332"/>
      <c r="P92" s="333"/>
      <c r="Q92" s="617">
        <f>J77-Q88</f>
        <v>0</v>
      </c>
    </row>
    <row r="93" spans="1:21" ht="23.25" customHeight="1" thickBot="1" x14ac:dyDescent="0.3">
      <c r="A93" s="803" t="s">
        <v>133</v>
      </c>
      <c r="B93" s="804"/>
      <c r="C93" s="804"/>
      <c r="D93" s="804"/>
      <c r="E93" s="805"/>
      <c r="F93" s="488">
        <f>SUM(F86:F92)</f>
        <v>0</v>
      </c>
      <c r="G93" s="489"/>
      <c r="H93" s="490"/>
      <c r="I93" s="664">
        <f>SUM(I86:J92)</f>
        <v>0</v>
      </c>
      <c r="J93" s="666"/>
      <c r="K93" s="840">
        <f>SUM(K86:L92)</f>
        <v>0</v>
      </c>
      <c r="L93" s="841"/>
      <c r="M93" s="85"/>
      <c r="N93" s="334" t="s">
        <v>117</v>
      </c>
      <c r="O93" s="335"/>
      <c r="P93" s="336"/>
      <c r="Q93" s="618"/>
    </row>
    <row r="94" spans="1:21" ht="18" x14ac:dyDescent="0.25">
      <c r="A94" s="838"/>
      <c r="B94" s="838"/>
      <c r="C94" s="838"/>
      <c r="D94" s="838"/>
      <c r="E94" s="838"/>
      <c r="F94" s="301"/>
      <c r="G94" s="302"/>
      <c r="H94" s="301"/>
      <c r="I94" s="839"/>
      <c r="J94" s="839"/>
      <c r="K94" s="839"/>
      <c r="L94" s="839"/>
    </row>
    <row r="95" spans="1:21" ht="18" x14ac:dyDescent="0.25">
      <c r="A95" s="838"/>
      <c r="B95" s="838"/>
      <c r="C95" s="838"/>
      <c r="D95" s="838"/>
      <c r="E95" s="838"/>
      <c r="F95" s="301"/>
      <c r="G95" s="302"/>
      <c r="H95" s="301"/>
      <c r="I95" s="839"/>
      <c r="J95" s="839"/>
      <c r="K95" s="839"/>
      <c r="L95" s="839"/>
    </row>
    <row r="96" spans="1:21" ht="18" x14ac:dyDescent="0.25">
      <c r="A96" s="838"/>
      <c r="B96" s="838"/>
      <c r="C96" s="838"/>
      <c r="D96" s="838"/>
      <c r="E96" s="838"/>
      <c r="F96" s="301"/>
      <c r="G96" s="302"/>
      <c r="H96" s="301"/>
      <c r="I96" s="839"/>
      <c r="J96" s="839"/>
      <c r="K96" s="839"/>
      <c r="L96" s="839"/>
      <c r="M96" s="85"/>
      <c r="N96" s="85"/>
      <c r="O96" s="85"/>
      <c r="P96" s="85"/>
    </row>
    <row r="97" spans="1:16" x14ac:dyDescent="0.2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x14ac:dyDescent="0.2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x14ac:dyDescent="0.2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x14ac:dyDescent="0.2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 x14ac:dyDescent="0.25">
      <c r="I101" s="85"/>
      <c r="J101" s="89"/>
      <c r="M101" s="88"/>
      <c r="N101" s="88"/>
      <c r="O101" s="88"/>
      <c r="P101" s="85"/>
    </row>
    <row r="102" spans="1:16" ht="15.75" x14ac:dyDescent="0.25">
      <c r="I102" s="88"/>
      <c r="J102" s="89"/>
      <c r="M102" s="85"/>
      <c r="N102" s="85"/>
      <c r="O102" s="85"/>
      <c r="P102" s="85"/>
    </row>
    <row r="103" spans="1:16" ht="15.75" x14ac:dyDescent="0.25">
      <c r="I103" s="91"/>
      <c r="J103" s="85"/>
    </row>
    <row r="104" spans="1:16" ht="15.75" x14ac:dyDescent="0.25">
      <c r="I104" s="88"/>
      <c r="J104" s="85"/>
    </row>
    <row r="105" spans="1:16" x14ac:dyDescent="0.2">
      <c r="I105" s="85"/>
      <c r="J105" s="85"/>
    </row>
    <row r="106" spans="1:16" x14ac:dyDescent="0.2">
      <c r="I106" s="89"/>
      <c r="J106" s="85"/>
    </row>
    <row r="107" spans="1:16" x14ac:dyDescent="0.2">
      <c r="I107" s="89"/>
      <c r="J107" s="85"/>
    </row>
    <row r="108" spans="1:16" x14ac:dyDescent="0.2">
      <c r="I108" s="89"/>
      <c r="J108" s="85"/>
    </row>
    <row r="109" spans="1:16" x14ac:dyDescent="0.2">
      <c r="I109" s="89"/>
      <c r="J109" s="85"/>
    </row>
    <row r="110" spans="1:16" x14ac:dyDescent="0.2">
      <c r="I110" s="89"/>
      <c r="J110" s="89"/>
    </row>
    <row r="111" spans="1:16" x14ac:dyDescent="0.2">
      <c r="I111" s="85"/>
      <c r="J111" s="85"/>
    </row>
    <row r="112" spans="1:16" ht="15.75" x14ac:dyDescent="0.25">
      <c r="I112" s="88"/>
    </row>
    <row r="113" spans="2:9" ht="15.75" x14ac:dyDescent="0.25">
      <c r="B113" s="92"/>
      <c r="C113" s="92"/>
      <c r="D113" s="92"/>
      <c r="E113" s="92"/>
      <c r="F113" s="92"/>
      <c r="G113" s="92"/>
      <c r="H113" s="92"/>
      <c r="I113" s="93"/>
    </row>
    <row r="114" spans="2:9" ht="15.75" x14ac:dyDescent="0.25">
      <c r="B114" s="92"/>
      <c r="C114" s="92"/>
      <c r="D114" s="92"/>
      <c r="E114" s="92"/>
      <c r="F114" s="92"/>
      <c r="G114" s="92"/>
      <c r="H114" s="92"/>
      <c r="I114" s="92"/>
    </row>
    <row r="115" spans="2:9" ht="15.75" x14ac:dyDescent="0.2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scenarios="1" formatCells="0" formatColumns="0" formatRows="0" insertColumns="0" insertRows="0" insertHyperlinks="0" deleteRows="0"/>
  <mergeCells count="246">
    <mergeCell ref="A1:G1"/>
    <mergeCell ref="D31:E31"/>
    <mergeCell ref="D43:E43"/>
    <mergeCell ref="D35:E35"/>
    <mergeCell ref="D32:E32"/>
    <mergeCell ref="D10:E10"/>
    <mergeCell ref="F2:G2"/>
    <mergeCell ref="D4:E4"/>
    <mergeCell ref="D20:E20"/>
    <mergeCell ref="D14:E14"/>
    <mergeCell ref="D17:E17"/>
    <mergeCell ref="D15:E15"/>
    <mergeCell ref="D16:E16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77:T77"/>
    <mergeCell ref="M54:P54"/>
    <mergeCell ref="N51:O51"/>
    <mergeCell ref="O58:P58"/>
    <mergeCell ref="E59:G59"/>
    <mergeCell ref="J54:K54"/>
    <mergeCell ref="H51:I51"/>
    <mergeCell ref="J58:K58"/>
    <mergeCell ref="H54:I54"/>
    <mergeCell ref="J53:K53"/>
    <mergeCell ref="J57:K57"/>
    <mergeCell ref="J51:L51"/>
    <mergeCell ref="E56:I56"/>
    <mergeCell ref="E66:G66"/>
    <mergeCell ref="E67:G67"/>
    <mergeCell ref="H59:I59"/>
    <mergeCell ref="J70:K70"/>
    <mergeCell ref="J64:K64"/>
    <mergeCell ref="H76:I76"/>
    <mergeCell ref="H75:I75"/>
    <mergeCell ref="J72:K72"/>
    <mergeCell ref="S80:T80"/>
    <mergeCell ref="S78:T78"/>
    <mergeCell ref="O59:P59"/>
    <mergeCell ref="J59:K59"/>
    <mergeCell ref="J69:K69"/>
    <mergeCell ref="J66:K66"/>
    <mergeCell ref="H62:I62"/>
    <mergeCell ref="J67:K67"/>
    <mergeCell ref="H64:I64"/>
    <mergeCell ref="H63:I63"/>
    <mergeCell ref="H66:I66"/>
    <mergeCell ref="H67:I67"/>
    <mergeCell ref="J63:K63"/>
    <mergeCell ref="O80:P80"/>
    <mergeCell ref="O77:P77"/>
    <mergeCell ref="O79:P79"/>
    <mergeCell ref="O78:P78"/>
    <mergeCell ref="O76:P76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S81:T81"/>
    <mergeCell ref="S64:T64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S85:T85"/>
    <mergeCell ref="S84:T84"/>
    <mergeCell ref="E76:G76"/>
    <mergeCell ref="E75:G75"/>
    <mergeCell ref="O84:P84"/>
    <mergeCell ref="N88:P88"/>
    <mergeCell ref="O83:P83"/>
    <mergeCell ref="O81:P81"/>
    <mergeCell ref="O82:P82"/>
    <mergeCell ref="O85:P85"/>
    <mergeCell ref="J71:K71"/>
    <mergeCell ref="H74:I74"/>
    <mergeCell ref="J74:K74"/>
    <mergeCell ref="E71:G71"/>
    <mergeCell ref="J73:K73"/>
    <mergeCell ref="E72:G72"/>
    <mergeCell ref="E73:G73"/>
    <mergeCell ref="O75:P75"/>
    <mergeCell ref="O86:P86"/>
    <mergeCell ref="N87:P87"/>
    <mergeCell ref="O73:P73"/>
    <mergeCell ref="O74:P74"/>
    <mergeCell ref="A96:E96"/>
    <mergeCell ref="I91:J91"/>
    <mergeCell ref="I92:J92"/>
    <mergeCell ref="I93:J93"/>
    <mergeCell ref="I94:J94"/>
    <mergeCell ref="A91:E91"/>
    <mergeCell ref="A92:E92"/>
    <mergeCell ref="H84:H85"/>
    <mergeCell ref="A94:E94"/>
    <mergeCell ref="A95:E95"/>
    <mergeCell ref="I96:J96"/>
    <mergeCell ref="A93:E93"/>
    <mergeCell ref="A88:E88"/>
    <mergeCell ref="K95:L95"/>
    <mergeCell ref="E80:I80"/>
    <mergeCell ref="J80:K80"/>
    <mergeCell ref="E82:I82"/>
    <mergeCell ref="A83:L83"/>
    <mergeCell ref="K92:L92"/>
    <mergeCell ref="K84:L85"/>
    <mergeCell ref="I95:J95"/>
    <mergeCell ref="A87:E87"/>
    <mergeCell ref="A89:E89"/>
    <mergeCell ref="A90:E90"/>
    <mergeCell ref="K94:L94"/>
    <mergeCell ref="A84:E85"/>
    <mergeCell ref="K87:L87"/>
    <mergeCell ref="A86:E86"/>
    <mergeCell ref="I86:J86"/>
    <mergeCell ref="K86:L86"/>
    <mergeCell ref="K96:L96"/>
    <mergeCell ref="I88:J88"/>
    <mergeCell ref="F84:F85"/>
    <mergeCell ref="G84:G85"/>
    <mergeCell ref="H2:I2"/>
    <mergeCell ref="D40:E40"/>
    <mergeCell ref="D44:E44"/>
    <mergeCell ref="I84:J85"/>
    <mergeCell ref="K88:L88"/>
    <mergeCell ref="A58:D59"/>
    <mergeCell ref="E58:G58"/>
    <mergeCell ref="D36:E36"/>
    <mergeCell ref="D49:E49"/>
    <mergeCell ref="D45:E45"/>
    <mergeCell ref="D46:E46"/>
    <mergeCell ref="D47:E47"/>
    <mergeCell ref="D37:E37"/>
    <mergeCell ref="D38:E38"/>
    <mergeCell ref="D39:E39"/>
    <mergeCell ref="F51:G51"/>
    <mergeCell ref="J56:K56"/>
    <mergeCell ref="H57:I57"/>
    <mergeCell ref="H58:I58"/>
    <mergeCell ref="E54:F54"/>
    <mergeCell ref="A61:D61"/>
    <mergeCell ref="E61:G61"/>
    <mergeCell ref="O69:P69"/>
    <mergeCell ref="E63:G63"/>
    <mergeCell ref="E64:G64"/>
    <mergeCell ref="E74:G74"/>
    <mergeCell ref="E62:G62"/>
    <mergeCell ref="O64:P64"/>
    <mergeCell ref="O65:P65"/>
    <mergeCell ref="O71:P71"/>
    <mergeCell ref="O72:P72"/>
    <mergeCell ref="O70:P70"/>
    <mergeCell ref="O67:P67"/>
    <mergeCell ref="O68:P68"/>
    <mergeCell ref="H70:I70"/>
    <mergeCell ref="H72:I72"/>
    <mergeCell ref="H73:I73"/>
    <mergeCell ref="H71:I71"/>
    <mergeCell ref="E70:G70"/>
    <mergeCell ref="D34:E34"/>
    <mergeCell ref="D22:E22"/>
    <mergeCell ref="D21:E21"/>
    <mergeCell ref="D27:E27"/>
    <mergeCell ref="D24:E24"/>
    <mergeCell ref="D29:E29"/>
    <mergeCell ref="D23:E23"/>
    <mergeCell ref="A57:D57"/>
    <mergeCell ref="E57:G57"/>
    <mergeCell ref="D50:E50"/>
    <mergeCell ref="A51:D51"/>
    <mergeCell ref="D41:E41"/>
    <mergeCell ref="D42:E42"/>
    <mergeCell ref="E53:I53"/>
    <mergeCell ref="D48:E48"/>
    <mergeCell ref="D33:E33"/>
    <mergeCell ref="D25:E25"/>
    <mergeCell ref="D26:E26"/>
    <mergeCell ref="D28:E28"/>
    <mergeCell ref="D30:E30"/>
    <mergeCell ref="H60:I60"/>
    <mergeCell ref="J61:K61"/>
    <mergeCell ref="J60:K60"/>
    <mergeCell ref="J62:K62"/>
    <mergeCell ref="E60:G60"/>
    <mergeCell ref="H61:I61"/>
    <mergeCell ref="E69:G69"/>
    <mergeCell ref="H68:I68"/>
    <mergeCell ref="E65:G65"/>
    <mergeCell ref="H65:I65"/>
    <mergeCell ref="H69:I69"/>
    <mergeCell ref="E68:G68"/>
    <mergeCell ref="J68:K68"/>
    <mergeCell ref="J65:K65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O61:P61"/>
    <mergeCell ref="Q92:Q93"/>
    <mergeCell ref="I89:J89"/>
    <mergeCell ref="K89:L89"/>
    <mergeCell ref="I90:J90"/>
    <mergeCell ref="K90:L90"/>
    <mergeCell ref="K93:L93"/>
    <mergeCell ref="K91:L91"/>
    <mergeCell ref="N89:Q91"/>
    <mergeCell ref="I87:J87"/>
  </mergeCells>
  <phoneticPr fontId="0" type="noConversion"/>
  <dataValidations disablePrompts="1"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9" right="0.196850393700787" top="0.118110236220472" bottom="0.118110236220472" header="0.118110236220472" footer="0.118110236220472"/>
  <pageSetup paperSize="5" scale="48" orientation="landscape" cellComments="asDisplayed" r:id="rId1"/>
  <headerFooter alignWithMargins="0"/>
  <rowBreaks count="1" manualBreakCount="1">
    <brk id="5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BEFORE YOU BEGIN</vt:lpstr>
      <vt:lpstr>Title page</vt:lpstr>
      <vt:lpstr>Glossary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Treasurer</vt:lpstr>
      <vt:lpstr>Trustees</vt:lpstr>
      <vt:lpstr>Budget</vt:lpstr>
      <vt:lpstr>April!Print_Area</vt:lpstr>
      <vt:lpstr>Aug!Print_Area</vt:lpstr>
      <vt:lpstr>'BEFORE YOU BEGIN'!Print_Area</vt:lpstr>
      <vt:lpstr>Budget!Print_Area</vt:lpstr>
      <vt:lpstr>Dec!Print_Area</vt:lpstr>
      <vt:lpstr>Feb!Print_Area</vt:lpstr>
      <vt:lpstr>Glossary!Print_Area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Oct!Print_Area</vt:lpstr>
      <vt:lpstr>Sept!Print_Area</vt:lpstr>
      <vt:lpstr>'Title page'!Print_Area</vt:lpstr>
      <vt:lpstr>Treasurer!Print_Area</vt:lpstr>
      <vt:lpstr>Trustees!Print_Area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creator>G Deline</dc:creator>
  <cp:lastModifiedBy>Linda Marcoux</cp:lastModifiedBy>
  <cp:lastPrinted>2014-11-19T20:19:34Z</cp:lastPrinted>
  <dcterms:created xsi:type="dcterms:W3CDTF">2003-10-06T15:06:38Z</dcterms:created>
  <dcterms:modified xsi:type="dcterms:W3CDTF">2016-05-31T16:49:16Z</dcterms:modified>
</cp:coreProperties>
</file>